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30"/>
  </bookViews>
  <sheets>
    <sheet name="на 2023" sheetId="4" r:id="rId1"/>
  </sheets>
  <calcPr calcId="145621"/>
</workbook>
</file>

<file path=xl/calcChain.xml><?xml version="1.0" encoding="utf-8"?>
<calcChain xmlns="http://schemas.openxmlformats.org/spreadsheetml/2006/main">
  <c r="N25" i="4" l="1"/>
  <c r="P21" i="4"/>
  <c r="O25" i="4" l="1"/>
  <c r="P25" i="4" s="1"/>
  <c r="Q25" i="4"/>
  <c r="M25" i="4" l="1"/>
  <c r="J23" i="4" l="1"/>
  <c r="J21" i="4"/>
  <c r="P23" i="4" l="1"/>
  <c r="J19" i="4" l="1"/>
  <c r="P24" i="4"/>
  <c r="P22" i="4"/>
  <c r="Q19" i="4"/>
  <c r="Q22" i="4"/>
  <c r="P19" i="4" l="1"/>
  <c r="J25" i="4"/>
  <c r="K25" i="4"/>
  <c r="I25" i="4"/>
  <c r="G25" i="4"/>
  <c r="Q23" i="4"/>
  <c r="Q21" i="4"/>
  <c r="L25" i="4"/>
  <c r="F21" i="4"/>
  <c r="Q20" i="4"/>
  <c r="P20" i="4"/>
  <c r="H25" i="4" l="1"/>
  <c r="F25" i="4"/>
</calcChain>
</file>

<file path=xl/sharedStrings.xml><?xml version="1.0" encoding="utf-8"?>
<sst xmlns="http://schemas.openxmlformats.org/spreadsheetml/2006/main" count="75" uniqueCount="48">
  <si>
    <t>№ п/п</t>
  </si>
  <si>
    <t>Наименование мероприятия</t>
  </si>
  <si>
    <t>Ответственные исполнители мероприятия</t>
  </si>
  <si>
    <t>Соисполнители мероприятия</t>
  </si>
  <si>
    <t>Срок реализации</t>
  </si>
  <si>
    <t>Объем финансирования по годам (в разрезе источников финансирования), тыс. рублей</t>
  </si>
  <si>
    <t>Ожидаемый результат</t>
  </si>
  <si>
    <t>2021 год</t>
  </si>
  <si>
    <t>2022 год</t>
  </si>
  <si>
    <t>2023 год</t>
  </si>
  <si>
    <t>2024 год</t>
  </si>
  <si>
    <t>2025 год</t>
  </si>
  <si>
    <t>Всего</t>
  </si>
  <si>
    <t>Местный бюджет</t>
  </si>
  <si>
    <t>Областной бюджет</t>
  </si>
  <si>
    <t>Содержание и установка малых архитектурных форм</t>
  </si>
  <si>
    <t>2021- 2025</t>
  </si>
  <si>
    <t>&lt;*&gt; В случае если по мероприятию имеется кредиторская задолженность, в графе "Всего" указываются значения, рассчитанные по формуле:</t>
  </si>
  <si>
    <t>V - объем финансирования;</t>
  </si>
  <si>
    <t>Vi - объем финансирования i-го мероприятия по годам;</t>
  </si>
  <si>
    <t>Ki - сумма кредиторской задолженности по i-му мероприятию за прошедший финансовый год (годы).</t>
  </si>
  <si>
    <t>Приложение №2</t>
  </si>
  <si>
    <t xml:space="preserve">Перечень
мероприятий Муниципальной программы
</t>
  </si>
  <si>
    <t xml:space="preserve">«Благоустройство и содержание территории </t>
  </si>
  <si>
    <t xml:space="preserve">Советского внутригородского района </t>
  </si>
  <si>
    <r>
      <t>городского округа Самара» на 2021-2025 годы</t>
    </r>
    <r>
      <rPr>
        <sz val="10"/>
        <color rgb="FF000000"/>
        <rFont val="Times New Roman"/>
        <family val="1"/>
        <charset val="204"/>
      </rPr>
      <t xml:space="preserve"> </t>
    </r>
  </si>
  <si>
    <t>к Муниципальной программе</t>
  </si>
  <si>
    <t>Улучшение транспортно-эксплуатационного состояния  внутриквартальных проездов, не закреплённых за обслуживающими организациями, на территории Советского внутригородского района городского округа Самара</t>
  </si>
  <si>
    <t>Улучшение санитарного состояния территории Советского внутригородского района городского округа Самара</t>
  </si>
  <si>
    <t>Улучшение экологической и эстетической обстановки в Советском внутригородском районе городского округа Самара</t>
  </si>
  <si>
    <t>Улучшение эстетической обстановки на территории Советского внутригородского района городского округа Самара</t>
  </si>
  <si>
    <t>Всего по Муниципальной программе:</t>
  </si>
  <si>
    <t>V=∑ Vi-∑ Ki, где:</t>
  </si>
  <si>
    <t>Отдел по жилищно-коммунальному хозяйству Администрации Советского внутригородского района городского округа Самара</t>
  </si>
  <si>
    <t>Муниципальное бюджетное учреждение Советского внутригородского района городского округа Самара «Советский»</t>
  </si>
  <si>
    <t>Муниципальное бюджетное учреждение Советского внутригородского района городского округа Самара«Советский»</t>
  </si>
  <si>
    <t>Выполнение работ по озеленению территории Советского внутригородского района городского округа Самара</t>
  </si>
  <si>
    <t>Поддержание и улучшение санитарного состояния территории Советского внутригородского района городского округа Самара, создание благоприятных условий для населения</t>
  </si>
  <si>
    <t xml:space="preserve"> городского округа Самара</t>
  </si>
  <si>
    <t xml:space="preserve">внутригородского района </t>
  </si>
  <si>
    <t xml:space="preserve">городского округа Самара </t>
  </si>
  <si>
    <t xml:space="preserve">к постановлению </t>
  </si>
  <si>
    <t>Администрации Советского</t>
  </si>
  <si>
    <t>Выполнение работ по вывозу отходов с несанкционированных свалок</t>
  </si>
  <si>
    <t>Приложение № 2</t>
  </si>
  <si>
    <t>Ремонт дворовых территорий многоквартирных домов, внутриквартальных проездов к дворовым территориям многоквартирных домов в рамках благоустройства территории Советского внутригородского района</t>
  </si>
  <si>
    <t>Демонтаж, вывоз, хранение и утилизация самовольно установленных и (или) незаконно расположенных временных некапитальных объектов</t>
  </si>
  <si>
    <t xml:space="preserve">                                                                    от «___»________ 2025 г. № ______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</si>
</sst>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164" fontId="5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/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topLeftCell="C3" workbookViewId="0">
      <selection activeCell="P19" sqref="P19"/>
    </sheetView>
  </sheetViews>
  <sheetFormatPr defaultRowHeight="12.75" x14ac:dyDescent="0.2"/>
  <cols>
    <col min="1" max="1" width="6" style="2" customWidth="1"/>
    <col min="2" max="2" width="24.5703125" style="2" customWidth="1"/>
    <col min="3" max="3" width="26.28515625" style="2" customWidth="1"/>
    <col min="4" max="4" width="25.5703125" style="2" customWidth="1"/>
    <col min="5" max="5" width="11.85546875" style="2" customWidth="1"/>
    <col min="6" max="6" width="9.28515625" style="2" bestFit="1" customWidth="1"/>
    <col min="7" max="7" width="9.85546875" style="2" customWidth="1"/>
    <col min="8" max="8" width="9.42578125" style="2" customWidth="1"/>
    <col min="9" max="9" width="9.5703125" style="2" customWidth="1"/>
    <col min="10" max="10" width="9.28515625" style="2" bestFit="1" customWidth="1"/>
    <col min="11" max="11" width="9.42578125" style="2" customWidth="1"/>
    <col min="12" max="12" width="9.28515625" style="2" bestFit="1" customWidth="1"/>
    <col min="13" max="13" width="11.85546875" style="2" customWidth="1"/>
    <col min="14" max="14" width="9.28515625" style="2" bestFit="1" customWidth="1"/>
    <col min="15" max="15" width="9.42578125" style="2" customWidth="1"/>
    <col min="16" max="16" width="11.42578125" style="2" bestFit="1" customWidth="1"/>
    <col min="17" max="17" width="9.5703125" style="2" customWidth="1"/>
    <col min="18" max="18" width="31.28515625" style="2" customWidth="1"/>
    <col min="19" max="16384" width="9.140625" style="2"/>
  </cols>
  <sheetData>
    <row r="1" spans="1:18" x14ac:dyDescent="0.2">
      <c r="R1" s="4" t="s">
        <v>44</v>
      </c>
    </row>
    <row r="2" spans="1:18" x14ac:dyDescent="0.2">
      <c r="R2" s="4" t="s">
        <v>41</v>
      </c>
    </row>
    <row r="3" spans="1:18" x14ac:dyDescent="0.2">
      <c r="R3" s="4" t="s">
        <v>42</v>
      </c>
    </row>
    <row r="4" spans="1:18" x14ac:dyDescent="0.2">
      <c r="R4" s="4" t="s">
        <v>39</v>
      </c>
    </row>
    <row r="5" spans="1:18" x14ac:dyDescent="0.2">
      <c r="R5" s="4" t="s">
        <v>40</v>
      </c>
    </row>
    <row r="6" spans="1:18" x14ac:dyDescent="0.2">
      <c r="R6" s="4" t="s">
        <v>47</v>
      </c>
    </row>
    <row r="8" spans="1:18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4" t="s">
        <v>21</v>
      </c>
    </row>
    <row r="9" spans="1:18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 t="s">
        <v>26</v>
      </c>
    </row>
    <row r="10" spans="1:18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 t="s">
        <v>24</v>
      </c>
    </row>
    <row r="11" spans="1:18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 t="s">
        <v>38</v>
      </c>
    </row>
    <row r="12" spans="1:1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4" t="s">
        <v>23</v>
      </c>
    </row>
    <row r="13" spans="1:1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 t="s">
        <v>24</v>
      </c>
    </row>
    <row r="14" spans="1:18" x14ac:dyDescent="0.2">
      <c r="A14" s="1"/>
      <c r="B14" s="1"/>
      <c r="C14" s="1"/>
      <c r="D14" s="1"/>
      <c r="E14" s="1"/>
      <c r="F14" s="1"/>
      <c r="G14" s="1"/>
      <c r="H14" s="1"/>
      <c r="I14" s="1"/>
      <c r="J14" s="20"/>
      <c r="K14" s="1"/>
      <c r="L14" s="1"/>
      <c r="M14" s="1"/>
      <c r="N14" s="1"/>
      <c r="O14" s="1"/>
      <c r="P14" s="1"/>
      <c r="Q14" s="1"/>
      <c r="R14" s="5" t="s">
        <v>25</v>
      </c>
    </row>
    <row r="15" spans="1:18" ht="33" customHeight="1" x14ac:dyDescent="0.2">
      <c r="A15" s="1"/>
      <c r="B15" s="1"/>
      <c r="C15" s="29" t="s">
        <v>22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1"/>
      <c r="Q15" s="1"/>
      <c r="R15" s="1"/>
    </row>
    <row r="16" spans="1:18" s="3" customFormat="1" ht="45" customHeight="1" x14ac:dyDescent="0.2">
      <c r="A16" s="28" t="s">
        <v>0</v>
      </c>
      <c r="B16" s="28" t="s">
        <v>1</v>
      </c>
      <c r="C16" s="28" t="s">
        <v>2</v>
      </c>
      <c r="D16" s="28" t="s">
        <v>3</v>
      </c>
      <c r="E16" s="30" t="s">
        <v>4</v>
      </c>
      <c r="F16" s="28" t="s">
        <v>5</v>
      </c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 t="s">
        <v>6</v>
      </c>
    </row>
    <row r="17" spans="1:18" ht="21" customHeight="1" x14ac:dyDescent="0.2">
      <c r="A17" s="28"/>
      <c r="B17" s="28"/>
      <c r="C17" s="28"/>
      <c r="D17" s="28"/>
      <c r="E17" s="31"/>
      <c r="F17" s="26" t="s">
        <v>7</v>
      </c>
      <c r="G17" s="26"/>
      <c r="H17" s="26" t="s">
        <v>8</v>
      </c>
      <c r="I17" s="26"/>
      <c r="J17" s="26" t="s">
        <v>9</v>
      </c>
      <c r="K17" s="26"/>
      <c r="L17" s="26" t="s">
        <v>10</v>
      </c>
      <c r="M17" s="26"/>
      <c r="N17" s="26" t="s">
        <v>11</v>
      </c>
      <c r="O17" s="26"/>
      <c r="P17" s="26" t="s">
        <v>12</v>
      </c>
      <c r="Q17" s="26"/>
      <c r="R17" s="28"/>
    </row>
    <row r="18" spans="1:18" ht="25.5" x14ac:dyDescent="0.2">
      <c r="A18" s="28"/>
      <c r="B18" s="28"/>
      <c r="C18" s="28"/>
      <c r="D18" s="28"/>
      <c r="E18" s="32"/>
      <c r="F18" s="15" t="s">
        <v>13</v>
      </c>
      <c r="G18" s="15" t="s">
        <v>14</v>
      </c>
      <c r="H18" s="15" t="s">
        <v>13</v>
      </c>
      <c r="I18" s="15" t="s">
        <v>14</v>
      </c>
      <c r="J18" s="15" t="s">
        <v>13</v>
      </c>
      <c r="K18" s="15" t="s">
        <v>14</v>
      </c>
      <c r="L18" s="15" t="s">
        <v>13</v>
      </c>
      <c r="M18" s="15" t="s">
        <v>14</v>
      </c>
      <c r="N18" s="15" t="s">
        <v>13</v>
      </c>
      <c r="O18" s="15" t="s">
        <v>14</v>
      </c>
      <c r="P18" s="15" t="s">
        <v>13</v>
      </c>
      <c r="Q18" s="15" t="s">
        <v>14</v>
      </c>
      <c r="R18" s="28"/>
    </row>
    <row r="19" spans="1:18" ht="117.75" customHeight="1" x14ac:dyDescent="0.2">
      <c r="A19" s="14">
        <v>1</v>
      </c>
      <c r="B19" s="15" t="s">
        <v>45</v>
      </c>
      <c r="C19" s="15" t="s">
        <v>33</v>
      </c>
      <c r="D19" s="15" t="s">
        <v>35</v>
      </c>
      <c r="E19" s="14" t="s">
        <v>16</v>
      </c>
      <c r="F19" s="8">
        <v>4432.2</v>
      </c>
      <c r="G19" s="8">
        <v>55421.15</v>
      </c>
      <c r="H19" s="10">
        <v>1185</v>
      </c>
      <c r="I19" s="10">
        <v>0</v>
      </c>
      <c r="J19" s="10">
        <f>112.9+608.7</f>
        <v>721.6</v>
      </c>
      <c r="K19" s="10">
        <v>0</v>
      </c>
      <c r="L19" s="21">
        <v>2919.1</v>
      </c>
      <c r="M19" s="21">
        <v>22394.5</v>
      </c>
      <c r="N19" s="10">
        <v>0</v>
      </c>
      <c r="O19" s="8">
        <v>0</v>
      </c>
      <c r="P19" s="8">
        <f t="shared" ref="P19:Q23" si="0">F19+H19+J19+L19+N19</f>
        <v>9257.9</v>
      </c>
      <c r="Q19" s="8">
        <f t="shared" si="0"/>
        <v>77815.649999999994</v>
      </c>
      <c r="R19" s="15" t="s">
        <v>27</v>
      </c>
    </row>
    <row r="20" spans="1:18" ht="66" customHeight="1" x14ac:dyDescent="0.2">
      <c r="A20" s="14">
        <v>2</v>
      </c>
      <c r="B20" s="15" t="s">
        <v>15</v>
      </c>
      <c r="C20" s="15" t="s">
        <v>33</v>
      </c>
      <c r="D20" s="15" t="s">
        <v>34</v>
      </c>
      <c r="E20" s="14" t="s">
        <v>16</v>
      </c>
      <c r="F20" s="9">
        <v>600</v>
      </c>
      <c r="G20" s="8">
        <v>0</v>
      </c>
      <c r="H20" s="13">
        <v>0</v>
      </c>
      <c r="I20" s="12">
        <v>0</v>
      </c>
      <c r="J20" s="23">
        <v>600</v>
      </c>
      <c r="K20" s="12">
        <v>0</v>
      </c>
      <c r="L20" s="13">
        <v>128.6</v>
      </c>
      <c r="M20" s="10">
        <v>0</v>
      </c>
      <c r="N20" s="11">
        <v>500</v>
      </c>
      <c r="O20" s="8">
        <v>0</v>
      </c>
      <c r="P20" s="8">
        <f t="shared" si="0"/>
        <v>1828.6</v>
      </c>
      <c r="Q20" s="8">
        <f t="shared" si="0"/>
        <v>0</v>
      </c>
      <c r="R20" s="15" t="s">
        <v>30</v>
      </c>
    </row>
    <row r="21" spans="1:18" ht="113.25" customHeight="1" x14ac:dyDescent="0.2">
      <c r="A21" s="14">
        <v>3</v>
      </c>
      <c r="B21" s="15" t="s">
        <v>37</v>
      </c>
      <c r="C21" s="15" t="s">
        <v>33</v>
      </c>
      <c r="D21" s="15" t="s">
        <v>35</v>
      </c>
      <c r="E21" s="14" t="s">
        <v>16</v>
      </c>
      <c r="F21" s="8">
        <f>28859.2-200+33.3-1300+248.3</f>
        <v>27640.799999999999</v>
      </c>
      <c r="G21" s="8">
        <v>0</v>
      </c>
      <c r="H21" s="12">
        <v>35613.800000000003</v>
      </c>
      <c r="I21" s="12">
        <v>0</v>
      </c>
      <c r="J21" s="24">
        <f>29257+34.2+16.9+370+4270.9+1200-547.2</f>
        <v>34601.800000000003</v>
      </c>
      <c r="K21" s="12">
        <v>0</v>
      </c>
      <c r="L21" s="12">
        <v>41418.5</v>
      </c>
      <c r="M21" s="10">
        <v>0</v>
      </c>
      <c r="N21" s="10">
        <v>28264.2</v>
      </c>
      <c r="O21" s="8">
        <v>0</v>
      </c>
      <c r="P21" s="8">
        <f>F21+H21+J21+L21+N21</f>
        <v>167539.10000000003</v>
      </c>
      <c r="Q21" s="8">
        <f t="shared" si="0"/>
        <v>0</v>
      </c>
      <c r="R21" s="15" t="s">
        <v>28</v>
      </c>
    </row>
    <row r="22" spans="1:18" ht="91.5" customHeight="1" x14ac:dyDescent="0.2">
      <c r="A22" s="14">
        <v>4</v>
      </c>
      <c r="B22" s="15" t="s">
        <v>46</v>
      </c>
      <c r="C22" s="15" t="s">
        <v>33</v>
      </c>
      <c r="D22" s="15" t="s">
        <v>34</v>
      </c>
      <c r="E22" s="14" t="s">
        <v>16</v>
      </c>
      <c r="F22" s="8">
        <v>1500</v>
      </c>
      <c r="G22" s="8">
        <v>0</v>
      </c>
      <c r="H22" s="12">
        <v>500</v>
      </c>
      <c r="I22" s="12">
        <v>0</v>
      </c>
      <c r="J22" s="24">
        <v>400</v>
      </c>
      <c r="K22" s="12">
        <v>0</v>
      </c>
      <c r="L22" s="12">
        <v>182.57</v>
      </c>
      <c r="M22" s="10">
        <v>0</v>
      </c>
      <c r="N22" s="10">
        <v>1000</v>
      </c>
      <c r="O22" s="8">
        <v>0</v>
      </c>
      <c r="P22" s="8">
        <f t="shared" si="0"/>
        <v>3582.57</v>
      </c>
      <c r="Q22" s="8">
        <f t="shared" si="0"/>
        <v>0</v>
      </c>
      <c r="R22" s="15" t="s">
        <v>30</v>
      </c>
    </row>
    <row r="23" spans="1:18" ht="76.5" customHeight="1" x14ac:dyDescent="0.2">
      <c r="A23" s="14">
        <v>5</v>
      </c>
      <c r="B23" s="15" t="s">
        <v>36</v>
      </c>
      <c r="C23" s="15" t="s">
        <v>33</v>
      </c>
      <c r="D23" s="15" t="s">
        <v>34</v>
      </c>
      <c r="E23" s="14" t="s">
        <v>16</v>
      </c>
      <c r="F23" s="8">
        <v>6400</v>
      </c>
      <c r="G23" s="8">
        <v>0</v>
      </c>
      <c r="H23" s="12">
        <v>2745.6</v>
      </c>
      <c r="I23" s="12">
        <v>0</v>
      </c>
      <c r="J23" s="24">
        <f>3000-340</f>
        <v>2660</v>
      </c>
      <c r="K23" s="12">
        <v>0</v>
      </c>
      <c r="L23" s="12">
        <v>50.9</v>
      </c>
      <c r="M23" s="8">
        <v>0</v>
      </c>
      <c r="N23" s="8">
        <v>800</v>
      </c>
      <c r="O23" s="8">
        <v>0</v>
      </c>
      <c r="P23" s="8">
        <f t="shared" si="0"/>
        <v>12656.5</v>
      </c>
      <c r="Q23" s="8">
        <f t="shared" si="0"/>
        <v>0</v>
      </c>
      <c r="R23" s="15" t="s">
        <v>29</v>
      </c>
    </row>
    <row r="24" spans="1:18" ht="69" customHeight="1" x14ac:dyDescent="0.2">
      <c r="A24" s="14">
        <v>6</v>
      </c>
      <c r="B24" s="15" t="s">
        <v>43</v>
      </c>
      <c r="C24" s="15" t="s">
        <v>33</v>
      </c>
      <c r="D24" s="15" t="s">
        <v>34</v>
      </c>
      <c r="E24" s="14" t="s">
        <v>16</v>
      </c>
      <c r="F24" s="8">
        <v>3000</v>
      </c>
      <c r="G24" s="8">
        <v>0</v>
      </c>
      <c r="H24" s="12">
        <v>0</v>
      </c>
      <c r="I24" s="12">
        <v>0</v>
      </c>
      <c r="J24" s="24">
        <v>0</v>
      </c>
      <c r="K24" s="12">
        <v>0</v>
      </c>
      <c r="L24" s="12">
        <v>0</v>
      </c>
      <c r="M24" s="8">
        <v>0</v>
      </c>
      <c r="N24" s="8">
        <v>8000</v>
      </c>
      <c r="O24" s="8">
        <v>0</v>
      </c>
      <c r="P24" s="8">
        <f>F24+H24+J24+L24+N24</f>
        <v>11000</v>
      </c>
      <c r="Q24" s="8">
        <v>0</v>
      </c>
      <c r="R24" s="15" t="s">
        <v>28</v>
      </c>
    </row>
    <row r="25" spans="1:18" ht="19.5" customHeight="1" x14ac:dyDescent="0.2">
      <c r="A25" s="26" t="s">
        <v>31</v>
      </c>
      <c r="B25" s="26"/>
      <c r="C25" s="26"/>
      <c r="D25" s="26"/>
      <c r="E25" s="14"/>
      <c r="F25" s="8">
        <f t="shared" ref="F25:L25" si="1">F19+F20+F21+F22+F23+F24</f>
        <v>43573</v>
      </c>
      <c r="G25" s="8">
        <f t="shared" si="1"/>
        <v>55421.15</v>
      </c>
      <c r="H25" s="21">
        <f t="shared" si="1"/>
        <v>40044.400000000001</v>
      </c>
      <c r="I25" s="8">
        <f t="shared" si="1"/>
        <v>0</v>
      </c>
      <c r="J25" s="21">
        <f>J19+J20+J21+J22+J23+J24</f>
        <v>38983.4</v>
      </c>
      <c r="K25" s="8">
        <f t="shared" si="1"/>
        <v>0</v>
      </c>
      <c r="L25" s="8">
        <f t="shared" si="1"/>
        <v>44699.67</v>
      </c>
      <c r="M25" s="25">
        <f>+M24+M23+M22+M21+M20+M19</f>
        <v>22394.5</v>
      </c>
      <c r="N25" s="8">
        <f>N24+N23+N22+N21+N20+N19</f>
        <v>38564.199999999997</v>
      </c>
      <c r="O25" s="8">
        <f>O19+O20+O21+O22+O23</f>
        <v>0</v>
      </c>
      <c r="P25" s="8">
        <f>F25+H25+J25+L25+N25+O25</f>
        <v>205864.66999999998</v>
      </c>
      <c r="Q25" s="8">
        <f>Q19+Q20+Q21+Q22+Q23+Q24</f>
        <v>77815.649999999994</v>
      </c>
      <c r="R25" s="14"/>
    </row>
    <row r="26" spans="1:18" ht="19.5" customHeight="1" x14ac:dyDescent="0.2">
      <c r="A26" s="16"/>
      <c r="B26" s="16"/>
      <c r="C26" s="16"/>
      <c r="D26" s="16"/>
      <c r="E26" s="16"/>
      <c r="F26" s="18"/>
      <c r="G26" s="18"/>
      <c r="H26" s="18"/>
      <c r="I26" s="17"/>
      <c r="J26" s="17"/>
      <c r="K26" s="17"/>
      <c r="L26" s="17"/>
      <c r="M26" s="17"/>
      <c r="N26" s="17"/>
      <c r="O26" s="17"/>
      <c r="P26" s="17"/>
      <c r="Q26" s="17"/>
      <c r="R26" s="16"/>
    </row>
    <row r="27" spans="1:18" x14ac:dyDescent="0.2">
      <c r="A27" s="1"/>
      <c r="B27" s="1"/>
      <c r="C27" s="1"/>
      <c r="D27" s="1"/>
      <c r="E27" s="1"/>
      <c r="F27" s="19"/>
      <c r="G27" s="1"/>
      <c r="H27" s="1"/>
      <c r="I27" s="1"/>
      <c r="J27" s="1"/>
      <c r="K27" s="1"/>
      <c r="L27" s="1"/>
      <c r="M27" s="1"/>
      <c r="N27" s="1"/>
      <c r="O27" s="1"/>
      <c r="P27" s="22"/>
      <c r="Q27" s="1"/>
      <c r="R27" s="1"/>
    </row>
    <row r="28" spans="1:18" x14ac:dyDescent="0.2">
      <c r="A28" s="1"/>
      <c r="B28" s="27" t="s">
        <v>17</v>
      </c>
      <c r="C28" s="27"/>
      <c r="D28" s="27"/>
      <c r="E28" s="27"/>
      <c r="F28" s="27"/>
      <c r="G28" s="27"/>
      <c r="H28" s="27"/>
      <c r="I28" s="27"/>
      <c r="J28" s="27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1"/>
      <c r="B29" s="7" t="s">
        <v>32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A30" s="1"/>
      <c r="B30" s="27" t="s">
        <v>18</v>
      </c>
      <c r="C30" s="27"/>
      <c r="D30" s="27"/>
      <c r="E30" s="27"/>
      <c r="F30" s="27"/>
      <c r="G30" s="27"/>
      <c r="H30" s="27"/>
      <c r="I30" s="27"/>
      <c r="J30" s="27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"/>
      <c r="B31" s="27" t="s">
        <v>19</v>
      </c>
      <c r="C31" s="27"/>
      <c r="D31" s="27"/>
      <c r="E31" s="27"/>
      <c r="F31" s="27"/>
      <c r="G31" s="27"/>
      <c r="H31" s="27"/>
      <c r="I31" s="27"/>
      <c r="J31" s="27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"/>
      <c r="B32" s="27" t="s">
        <v>20</v>
      </c>
      <c r="C32" s="27"/>
      <c r="D32" s="27"/>
      <c r="E32" s="27"/>
      <c r="F32" s="27"/>
      <c r="G32" s="27"/>
      <c r="H32" s="27"/>
      <c r="I32" s="27"/>
      <c r="J32" s="27"/>
      <c r="K32" s="1"/>
      <c r="L32" s="1"/>
      <c r="M32" s="1"/>
      <c r="N32" s="1"/>
      <c r="O32" s="1"/>
      <c r="P32" s="1"/>
      <c r="Q32" s="1"/>
      <c r="R32" s="1"/>
    </row>
  </sheetData>
  <mergeCells count="19">
    <mergeCell ref="C15:O15"/>
    <mergeCell ref="A16:A18"/>
    <mergeCell ref="B16:B18"/>
    <mergeCell ref="C16:C18"/>
    <mergeCell ref="D16:D18"/>
    <mergeCell ref="E16:E18"/>
    <mergeCell ref="F16:Q16"/>
    <mergeCell ref="R16:R18"/>
    <mergeCell ref="F17:G17"/>
    <mergeCell ref="H17:I17"/>
    <mergeCell ref="J17:K17"/>
    <mergeCell ref="L17:M17"/>
    <mergeCell ref="N17:O17"/>
    <mergeCell ref="P17:Q17"/>
    <mergeCell ref="A25:D25"/>
    <mergeCell ref="B28:J28"/>
    <mergeCell ref="B30:J30"/>
    <mergeCell ref="B31:J31"/>
    <mergeCell ref="B32:J32"/>
  </mergeCells>
  <pageMargins left="0.31496062992125984" right="0.31496062992125984" top="0.35433070866141736" bottom="0.35433070866141736" header="0.31496062992125984" footer="0.31496062992125984"/>
  <pageSetup paperSize="9" scale="58" orientation="landscape" r:id="rId1"/>
  <ignoredErrors>
    <ignoredError sqref="M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Сафонова Ольга Петровна</dc:creator>
  <cp:lastModifiedBy>Норкина Ольга Ивановна</cp:lastModifiedBy>
  <cp:lastPrinted>2025-02-03T10:28:24Z</cp:lastPrinted>
  <dcterms:created xsi:type="dcterms:W3CDTF">2020-07-22T06:14:07Z</dcterms:created>
  <dcterms:modified xsi:type="dcterms:W3CDTF">2025-07-04T08:43:26Z</dcterms:modified>
</cp:coreProperties>
</file>