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Y30" i="2" l="1"/>
  <c r="W30" i="2"/>
  <c r="V30" i="2"/>
  <c r="U30" i="2"/>
  <c r="T30" i="2"/>
  <c r="S30" i="2"/>
  <c r="R30" i="2"/>
  <c r="Q30" i="2"/>
  <c r="Y32" i="2"/>
  <c r="W32" i="2"/>
  <c r="U32" i="2"/>
  <c r="T32" i="2"/>
  <c r="S32" i="2"/>
  <c r="R32" i="2"/>
  <c r="Y33" i="2"/>
  <c r="W33" i="2"/>
  <c r="U33" i="2"/>
  <c r="T33" i="2"/>
  <c r="S33" i="2"/>
  <c r="R33" i="2"/>
  <c r="Y34" i="2"/>
  <c r="W34" i="2"/>
  <c r="V34" i="2"/>
  <c r="V33" i="2" s="1"/>
  <c r="V32" i="2" s="1"/>
  <c r="U34" i="2"/>
  <c r="T34" i="2"/>
  <c r="S34" i="2"/>
  <c r="R34" i="2"/>
  <c r="Q34" i="2"/>
  <c r="Q33" i="2" s="1"/>
  <c r="Q32" i="2" s="1"/>
  <c r="X31" i="2"/>
  <c r="X30" i="2" s="1"/>
  <c r="W27" i="2" l="1"/>
  <c r="W28" i="2"/>
  <c r="W29" i="2"/>
  <c r="V29" i="2"/>
  <c r="W40" i="2"/>
  <c r="W39" i="2" s="1"/>
  <c r="V40" i="2"/>
  <c r="V38" i="2" s="1"/>
  <c r="V37" i="2" s="1"/>
  <c r="V36" i="2" s="1"/>
  <c r="Y42" i="2"/>
  <c r="Y41" i="2"/>
  <c r="X42" i="2"/>
  <c r="X41" i="2"/>
  <c r="X35" i="2"/>
  <c r="X34" i="2" s="1"/>
  <c r="X33" i="2" s="1"/>
  <c r="X32" i="2" s="1"/>
  <c r="X26" i="2"/>
  <c r="W21" i="2"/>
  <c r="W22" i="2"/>
  <c r="W23" i="2"/>
  <c r="W24" i="2"/>
  <c r="W25" i="2"/>
  <c r="V25" i="2"/>
  <c r="V23" i="2" s="1"/>
  <c r="V22" i="2" s="1"/>
  <c r="W38" i="2" l="1"/>
  <c r="W37" i="2" s="1"/>
  <c r="W36" i="2" s="1"/>
  <c r="V24" i="2"/>
  <c r="V21" i="2"/>
  <c r="V20" i="2" s="1"/>
  <c r="V43" i="2" s="1"/>
  <c r="V39" i="2"/>
  <c r="V28" i="2"/>
  <c r="V27" i="2" s="1"/>
  <c r="W20" i="2"/>
  <c r="W43" i="2" s="1"/>
  <c r="R29" i="2" l="1"/>
  <c r="R27" i="2" l="1"/>
  <c r="R28" i="2"/>
  <c r="Q29" i="2"/>
  <c r="R40" i="2"/>
  <c r="Q40" i="2"/>
  <c r="R38" i="2" l="1"/>
  <c r="Y40" i="2"/>
  <c r="R39" i="2"/>
  <c r="Y39" i="2" s="1"/>
  <c r="Q38" i="2"/>
  <c r="X40" i="2"/>
  <c r="Q39" i="2"/>
  <c r="X39" i="2" s="1"/>
  <c r="Q28" i="2"/>
  <c r="Q27" i="2" s="1"/>
  <c r="X29" i="2"/>
  <c r="Q25" i="2"/>
  <c r="R37" i="2" l="1"/>
  <c r="Y38" i="2"/>
  <c r="Q37" i="2"/>
  <c r="X38" i="2"/>
  <c r="X27" i="2"/>
  <c r="X28" i="2"/>
  <c r="Q24" i="2"/>
  <c r="X25" i="2"/>
  <c r="R25" i="2"/>
  <c r="R36" i="2" l="1"/>
  <c r="Y36" i="2" s="1"/>
  <c r="Y37" i="2"/>
  <c r="Q36" i="2"/>
  <c r="X36" i="2" s="1"/>
  <c r="X37" i="2"/>
  <c r="R24" i="2"/>
  <c r="Q23" i="2"/>
  <c r="X24" i="2"/>
  <c r="R23" i="2"/>
  <c r="R22" i="2" l="1"/>
  <c r="X23" i="2"/>
  <c r="Q22" i="2"/>
  <c r="R21" i="2" l="1"/>
  <c r="X22" i="2"/>
  <c r="Q21" i="2"/>
  <c r="R20" i="2" l="1"/>
  <c r="Q20" i="2"/>
  <c r="X21" i="2"/>
  <c r="Y20" i="2" l="1"/>
  <c r="R43" i="2"/>
  <c r="Y43" i="2" s="1"/>
  <c r="X20" i="2"/>
  <c r="Q43" i="2"/>
  <c r="X43" i="2" s="1"/>
</calcChain>
</file>

<file path=xl/sharedStrings.xml><?xml version="1.0" encoding="utf-8"?>
<sst xmlns="http://schemas.openxmlformats.org/spreadsheetml/2006/main" count="71" uniqueCount="38">
  <si>
    <t>ИТОГО</t>
  </si>
  <si>
    <t>0000000000000000000000000000000000000000000000000000000000000000000000000000000000000000</t>
  </si>
  <si>
    <t>9900000000</t>
  </si>
  <si>
    <t/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</si>
  <si>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</si>
  <si>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</si>
  <si>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</si>
  <si>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</si>
  <si>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</si>
  <si>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</si>
  <si>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</si>
  <si>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</si>
  <si>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</si>
  <si>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</si>
  <si>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</si>
  <si>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Наименование показателя</t>
  </si>
  <si>
    <t>Коды классификации расходов бюджета</t>
  </si>
  <si>
    <t>тыс. рублей</t>
  </si>
  <si>
    <t>Е100000000</t>
  </si>
  <si>
    <t>главного распорядителя средств бюджета</t>
  </si>
  <si>
    <t>Администрация Советского внутригородского района городского округа Самара</t>
  </si>
  <si>
    <t>НАЦИОНАЛЬНАЯ ЭКОНОМИКА</t>
  </si>
  <si>
    <t xml:space="preserve"> Дорожное хозяйство (дорожные фонды)</t>
  </si>
  <si>
    <t>Муниципальная программа "Комфортная городская среда" на 2018-2024 годы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</si>
  <si>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2021-2025 годы</t>
  </si>
  <si>
    <t>Е400000000</t>
  </si>
  <si>
    <t>Процент исполнения</t>
  </si>
  <si>
    <t>Другие вопросы в области жилищно-коммунального хозяйства</t>
  </si>
  <si>
    <t xml:space="preserve">                                                                </t>
  </si>
  <si>
    <t xml:space="preserve">                                                               </t>
  </si>
  <si>
    <t>к Решению Совета депутатов Советского</t>
  </si>
  <si>
    <t>внутригородского района</t>
  </si>
  <si>
    <t>городского округа Самара</t>
  </si>
  <si>
    <t>от "____"_______________ 2024 г. №______</t>
  </si>
  <si>
    <t>Объем бюджетных ассигнований на финансовое обеспечение реализации программ Советского внутригородского района городского округа Самара в составе ведомственной структуры расходов бюджета Советского внутригородского района городского округа Самара Самарской области за 2023 год</t>
  </si>
  <si>
    <t>Утверждено на 2023 год с учетом изменений</t>
  </si>
  <si>
    <t>Исполнено за  2023 год</t>
  </si>
  <si>
    <t>Приложение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</si>
</sst>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  <numFmt numFmtId="170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13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name val="Arial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08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Font="1" applyFill="1" applyProtection="1"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Fill="1" applyAlignment="1" applyProtection="1">
      <alignment horizontal="right"/>
      <protection hidden="1"/>
    </xf>
    <xf numFmtId="0" fontId="4" fillId="0" borderId="3" xfId="1" applyNumberFormat="1" applyFont="1" applyFill="1" applyBorder="1" applyAlignment="1" applyProtection="1">
      <alignment horizontal="right" wrapText="1"/>
      <protection hidden="1"/>
    </xf>
    <xf numFmtId="0" fontId="4" fillId="0" borderId="1" xfId="1" applyNumberFormat="1" applyFont="1" applyFill="1" applyBorder="1" applyAlignment="1" applyProtection="1">
      <alignment horizontal="right" wrapText="1"/>
      <protection hidden="1"/>
    </xf>
    <xf numFmtId="0" fontId="4" fillId="0" borderId="9" xfId="1" applyNumberFormat="1" applyFont="1" applyFill="1" applyBorder="1" applyAlignment="1" applyProtection="1">
      <alignment horizontal="right" wrapText="1"/>
      <protection hidden="1"/>
    </xf>
    <xf numFmtId="0" fontId="4" fillId="0" borderId="0" xfId="1" applyNumberFormat="1" applyFont="1" applyFill="1" applyAlignment="1" applyProtection="1">
      <alignment horizontal="right" wrapText="1"/>
      <protection hidden="1"/>
    </xf>
    <xf numFmtId="0" fontId="4" fillId="0" borderId="1" xfId="1" applyFont="1" applyBorder="1" applyAlignment="1" applyProtection="1">
      <alignment horizontal="right"/>
      <protection hidden="1"/>
    </xf>
    <xf numFmtId="0" fontId="4" fillId="0" borderId="1" xfId="1" applyFont="1" applyBorder="1" applyAlignment="1">
      <alignment horizontal="right"/>
    </xf>
    <xf numFmtId="0" fontId="4" fillId="0" borderId="0" xfId="1" applyFont="1" applyAlignment="1" applyProtection="1">
      <alignment horizontal="right" vertical="top"/>
      <protection hidden="1"/>
    </xf>
    <xf numFmtId="0" fontId="4" fillId="0" borderId="0" xfId="1" applyFont="1" applyAlignment="1" applyProtection="1">
      <alignment horizontal="center" vertical="top"/>
      <protection hidden="1"/>
    </xf>
    <xf numFmtId="0" fontId="4" fillId="0" borderId="6" xfId="1" applyNumberFormat="1" applyFont="1" applyFill="1" applyBorder="1" applyAlignment="1" applyProtection="1">
      <alignment horizontal="center" vertical="top" wrapText="1"/>
      <protection hidden="1"/>
    </xf>
    <xf numFmtId="170" fontId="3" fillId="0" borderId="1" xfId="1" applyNumberFormat="1" applyFont="1" applyBorder="1" applyAlignment="1">
      <alignment horizontal="right"/>
    </xf>
    <xf numFmtId="0" fontId="4" fillId="0" borderId="0" xfId="1" applyNumberFormat="1" applyFont="1" applyFill="1" applyAlignment="1" applyProtection="1">
      <alignment horizontal="right" vertical="top" wrapText="1"/>
      <protection hidden="1"/>
    </xf>
    <xf numFmtId="170" fontId="3" fillId="0" borderId="1" xfId="1" applyNumberFormat="1" applyFont="1" applyBorder="1" applyAlignment="1">
      <alignment horizontal="right" vertical="top"/>
    </xf>
    <xf numFmtId="170" fontId="4" fillId="0" borderId="1" xfId="1" applyNumberFormat="1" applyFont="1" applyBorder="1" applyAlignment="1">
      <alignment horizontal="right" vertical="top"/>
    </xf>
    <xf numFmtId="170" fontId="4" fillId="0" borderId="1" xfId="1" applyNumberFormat="1" applyFont="1" applyBorder="1" applyAlignment="1" applyProtection="1">
      <alignment horizontal="right" vertical="top"/>
      <protection hidden="1"/>
    </xf>
    <xf numFmtId="0" fontId="4" fillId="0" borderId="1" xfId="1" applyFont="1" applyBorder="1" applyAlignment="1" applyProtection="1">
      <alignment horizontal="right" vertical="top"/>
      <protection hidden="1"/>
    </xf>
    <xf numFmtId="166" fontId="4" fillId="0" borderId="1" xfId="1" applyNumberFormat="1" applyFont="1" applyFill="1" applyBorder="1" applyAlignment="1" applyProtection="1">
      <alignment horizontal="right" vertical="top" wrapText="1"/>
      <protection hidden="1"/>
    </xf>
    <xf numFmtId="166" fontId="4" fillId="0" borderId="3" xfId="1" applyNumberFormat="1" applyFont="1" applyFill="1" applyBorder="1" applyAlignment="1" applyProtection="1">
      <alignment horizontal="right" vertical="top" wrapText="1"/>
      <protection hidden="1"/>
    </xf>
    <xf numFmtId="2" fontId="3" fillId="0" borderId="0" xfId="1" applyNumberFormat="1" applyFont="1" applyFill="1" applyAlignment="1" applyProtection="1">
      <alignment horizontal="right" vertical="top" wrapText="1"/>
      <protection hidden="1"/>
    </xf>
    <xf numFmtId="164" fontId="4" fillId="0" borderId="0" xfId="1" applyNumberFormat="1" applyFont="1" applyFill="1" applyAlignment="1" applyProtection="1">
      <alignment horizontal="right" vertical="top" wrapText="1"/>
      <protection hidden="1"/>
    </xf>
    <xf numFmtId="0" fontId="4" fillId="0" borderId="1" xfId="1" applyFont="1" applyBorder="1" applyAlignment="1">
      <alignment horizontal="right" vertical="top"/>
    </xf>
    <xf numFmtId="165" fontId="3" fillId="0" borderId="0" xfId="1" applyNumberFormat="1" applyFont="1" applyFill="1" applyAlignment="1" applyProtection="1">
      <alignment horizontal="right" vertical="top"/>
      <protection hidden="1"/>
    </xf>
    <xf numFmtId="164" fontId="3" fillId="0" borderId="0" xfId="1" applyNumberFormat="1" applyFont="1" applyFill="1" applyAlignment="1" applyProtection="1">
      <alignment horizontal="right" vertical="top" wrapText="1"/>
      <protection hidden="1"/>
    </xf>
    <xf numFmtId="164" fontId="4" fillId="0" borderId="1" xfId="1" applyNumberFormat="1" applyFont="1" applyFill="1" applyBorder="1" applyAlignment="1" applyProtection="1">
      <alignment horizontal="right" vertical="top" wrapText="1"/>
      <protection hidden="1"/>
    </xf>
    <xf numFmtId="0" fontId="4" fillId="0" borderId="3" xfId="1" applyNumberFormat="1" applyFont="1" applyFill="1" applyBorder="1" applyAlignment="1" applyProtection="1">
      <alignment horizontal="right" vertical="top" wrapText="1"/>
      <protection hidden="1"/>
    </xf>
    <xf numFmtId="0" fontId="4" fillId="0" borderId="1" xfId="1" applyNumberFormat="1" applyFont="1" applyFill="1" applyBorder="1" applyAlignment="1" applyProtection="1">
      <alignment horizontal="right" vertical="top" wrapText="1"/>
      <protection hidden="1"/>
    </xf>
    <xf numFmtId="0" fontId="3" fillId="0" borderId="1" xfId="1" applyNumberFormat="1" applyFont="1" applyFill="1" applyBorder="1" applyAlignment="1" applyProtection="1">
      <alignment horizontal="right" wrapText="1"/>
      <protection hidden="1"/>
    </xf>
    <xf numFmtId="0" fontId="3" fillId="0" borderId="3" xfId="1" applyNumberFormat="1" applyFont="1" applyFill="1" applyBorder="1" applyAlignment="1" applyProtection="1">
      <alignment horizontal="right" wrapText="1"/>
      <protection hidden="1"/>
    </xf>
    <xf numFmtId="0" fontId="3" fillId="0" borderId="9" xfId="1" applyNumberFormat="1" applyFont="1" applyFill="1" applyBorder="1" applyAlignment="1" applyProtection="1">
      <alignment horizontal="center" wrapText="1"/>
      <protection hidden="1"/>
    </xf>
    <xf numFmtId="0" fontId="3" fillId="0" borderId="0" xfId="1" applyFont="1" applyFill="1" applyAlignment="1" applyProtection="1">
      <alignment horizontal="right"/>
      <protection hidden="1"/>
    </xf>
    <xf numFmtId="164" fontId="3" fillId="0" borderId="3" xfId="1" applyNumberFormat="1" applyFont="1" applyFill="1" applyBorder="1" applyAlignment="1" applyProtection="1">
      <alignment horizontal="right" wrapText="1"/>
      <protection hidden="1"/>
    </xf>
    <xf numFmtId="164" fontId="3" fillId="0" borderId="1" xfId="1" applyNumberFormat="1" applyFont="1" applyFill="1" applyBorder="1" applyAlignment="1" applyProtection="1">
      <alignment horizontal="right" wrapText="1"/>
      <protection hidden="1"/>
    </xf>
    <xf numFmtId="0" fontId="3" fillId="0" borderId="1" xfId="1" applyNumberFormat="1" applyFont="1" applyFill="1" applyBorder="1" applyAlignment="1" applyProtection="1">
      <alignment horizontal="right" vertical="top" wrapText="1"/>
      <protection hidden="1"/>
    </xf>
    <xf numFmtId="0" fontId="3" fillId="0" borderId="3" xfId="1" applyNumberFormat="1" applyFont="1" applyFill="1" applyBorder="1" applyAlignment="1" applyProtection="1">
      <alignment horizontal="right" vertical="top" wrapText="1"/>
      <protection hidden="1"/>
    </xf>
    <xf numFmtId="0" fontId="3" fillId="0" borderId="9" xfId="1" applyNumberFormat="1" applyFont="1" applyFill="1" applyBorder="1" applyAlignment="1" applyProtection="1">
      <alignment horizontal="center" vertical="top" wrapText="1"/>
      <protection hidden="1"/>
    </xf>
    <xf numFmtId="0" fontId="3" fillId="0" borderId="0" xfId="1" applyFont="1" applyFill="1" applyAlignment="1" applyProtection="1">
      <alignment horizontal="right" vertical="top"/>
      <protection hidden="1"/>
    </xf>
    <xf numFmtId="164" fontId="3" fillId="0" borderId="3" xfId="1" applyNumberFormat="1" applyFont="1" applyFill="1" applyBorder="1" applyAlignment="1" applyProtection="1">
      <alignment horizontal="right" vertical="top" wrapText="1"/>
      <protection hidden="1"/>
    </xf>
    <xf numFmtId="164" fontId="3" fillId="0" borderId="1" xfId="1" applyNumberFormat="1" applyFont="1" applyFill="1" applyBorder="1" applyAlignment="1" applyProtection="1">
      <alignment horizontal="right" vertical="top" wrapText="1"/>
      <protection hidden="1"/>
    </xf>
    <xf numFmtId="169" fontId="4" fillId="0" borderId="3" xfId="1" applyNumberFormat="1" applyFont="1" applyFill="1" applyBorder="1" applyAlignment="1" applyProtection="1">
      <alignment horizontal="right" vertical="top" wrapText="1"/>
      <protection hidden="1"/>
    </xf>
    <xf numFmtId="0" fontId="4" fillId="0" borderId="9" xfId="1" applyNumberFormat="1" applyFont="1" applyFill="1" applyBorder="1" applyAlignment="1" applyProtection="1">
      <alignment horizontal="center" vertical="top" wrapText="1"/>
      <protection hidden="1"/>
    </xf>
    <xf numFmtId="0" fontId="4" fillId="0" borderId="0" xfId="1" applyFont="1" applyFill="1" applyAlignment="1" applyProtection="1">
      <alignment horizontal="right" vertical="top"/>
      <protection hidden="1"/>
    </xf>
    <xf numFmtId="164" fontId="4" fillId="0" borderId="3" xfId="1" applyNumberFormat="1" applyFont="1" applyFill="1" applyBorder="1" applyAlignment="1" applyProtection="1">
      <alignment horizontal="right" vertical="top" wrapText="1"/>
      <protection hidden="1"/>
    </xf>
    <xf numFmtId="168" fontId="4" fillId="0" borderId="3" xfId="1" applyNumberFormat="1" applyFont="1" applyFill="1" applyBorder="1" applyAlignment="1" applyProtection="1">
      <alignment horizontal="right" vertical="top" wrapText="1"/>
      <protection hidden="1"/>
    </xf>
    <xf numFmtId="0" fontId="4" fillId="0" borderId="1" xfId="1" applyNumberFormat="1" applyFont="1" applyFill="1" applyBorder="1" applyAlignment="1" applyProtection="1">
      <alignment horizontal="center" vertical="top" wrapText="1"/>
      <protection hidden="1"/>
    </xf>
    <xf numFmtId="167" fontId="4" fillId="0" borderId="1" xfId="1" applyNumberFormat="1" applyFont="1" applyFill="1" applyBorder="1" applyAlignment="1" applyProtection="1">
      <alignment horizontal="right" vertical="top" wrapText="1"/>
      <protection hidden="1"/>
    </xf>
    <xf numFmtId="167" fontId="4" fillId="0" borderId="3" xfId="1" applyNumberFormat="1" applyFont="1" applyFill="1" applyBorder="1" applyAlignment="1" applyProtection="1">
      <alignment horizontal="right" vertical="top" wrapText="1"/>
      <protection hidden="1"/>
    </xf>
    <xf numFmtId="0" fontId="4" fillId="0" borderId="8" xfId="1" applyFont="1" applyFill="1" applyBorder="1" applyAlignment="1" applyProtection="1">
      <alignment horizontal="right" vertical="top"/>
      <protection hidden="1"/>
    </xf>
    <xf numFmtId="0" fontId="4" fillId="0" borderId="0" xfId="1" applyFont="1" applyFill="1" applyBorder="1" applyAlignment="1" applyProtection="1">
      <alignment horizontal="right" vertical="top"/>
      <protection hidden="1"/>
    </xf>
    <xf numFmtId="0" fontId="3" fillId="0" borderId="1" xfId="1" applyNumberFormat="1" applyFont="1" applyFill="1" applyBorder="1" applyAlignment="1" applyProtection="1">
      <alignment horizontal="center" vertical="top" wrapText="1"/>
      <protection hidden="1"/>
    </xf>
    <xf numFmtId="0" fontId="4" fillId="0" borderId="4" xfId="1" applyFont="1" applyFill="1" applyBorder="1" applyAlignment="1" applyProtection="1">
      <alignment horizontal="right" vertical="top" wrapText="1"/>
      <protection hidden="1"/>
    </xf>
    <xf numFmtId="0" fontId="4" fillId="0" borderId="6" xfId="1" applyFont="1" applyFill="1" applyBorder="1" applyAlignment="1" applyProtection="1">
      <alignment horizontal="right" vertical="top" wrapText="1"/>
      <protection hidden="1"/>
    </xf>
    <xf numFmtId="0" fontId="4" fillId="0" borderId="5" xfId="1" applyFont="1" applyFill="1" applyBorder="1" applyAlignment="1" applyProtection="1">
      <alignment horizontal="right" vertical="top" wrapText="1"/>
      <protection hidden="1"/>
    </xf>
    <xf numFmtId="164" fontId="4" fillId="0" borderId="4" xfId="1" applyNumberFormat="1" applyFont="1" applyFill="1" applyBorder="1" applyAlignment="1" applyProtection="1">
      <alignment horizontal="right" vertical="top" wrapText="1"/>
      <protection hidden="1"/>
    </xf>
    <xf numFmtId="0" fontId="4" fillId="0" borderId="1" xfId="1" applyFont="1" applyFill="1" applyBorder="1" applyAlignment="1" applyProtection="1">
      <alignment horizontal="right" vertical="top"/>
      <protection hidden="1"/>
    </xf>
    <xf numFmtId="0" fontId="3" fillId="0" borderId="2" xfId="1" applyNumberFormat="1" applyFont="1" applyFill="1" applyBorder="1" applyAlignment="1" applyProtection="1">
      <alignment horizontal="right" vertical="top" wrapText="1"/>
      <protection hidden="1"/>
    </xf>
    <xf numFmtId="0" fontId="4" fillId="0" borderId="1" xfId="1" applyNumberFormat="1" applyFont="1" applyFill="1" applyBorder="1" applyAlignment="1" applyProtection="1">
      <alignment horizontal="center" vertical="top" wrapText="1"/>
      <protection hidden="1"/>
    </xf>
    <xf numFmtId="165" fontId="4" fillId="0" borderId="1" xfId="1" applyNumberFormat="1" applyFont="1" applyBorder="1" applyAlignment="1" applyProtection="1">
      <alignment horizontal="right" vertical="top"/>
      <protection hidden="1"/>
    </xf>
    <xf numFmtId="0" fontId="0" fillId="0" borderId="0" xfId="0"/>
    <xf numFmtId="0" fontId="10" fillId="0" borderId="0" xfId="2" applyFont="1" applyProtection="1">
      <protection hidden="1"/>
    </xf>
    <xf numFmtId="0" fontId="2" fillId="0" borderId="0" xfId="2" applyFont="1" applyFill="1" applyProtection="1">
      <protection hidden="1"/>
    </xf>
    <xf numFmtId="0" fontId="2" fillId="0" borderId="0" xfId="2" applyNumberFormat="1" applyFont="1" applyFill="1" applyAlignment="1" applyProtection="1">
      <protection hidden="1"/>
    </xf>
    <xf numFmtId="0" fontId="11" fillId="0" borderId="0" xfId="2" applyNumberFormat="1" applyFont="1" applyFill="1" applyAlignment="1" applyProtection="1">
      <protection hidden="1"/>
    </xf>
    <xf numFmtId="0" fontId="11" fillId="0" borderId="0" xfId="2" applyFont="1" applyAlignment="1">
      <alignment horizontal="right"/>
    </xf>
    <xf numFmtId="0" fontId="11" fillId="0" borderId="0" xfId="2" applyFont="1" applyAlignment="1">
      <alignment horizontal="right"/>
    </xf>
    <xf numFmtId="0" fontId="4" fillId="0" borderId="3" xfId="1" applyFont="1" applyBorder="1" applyAlignment="1" applyProtection="1">
      <alignment horizontal="center" vertical="top" wrapText="1"/>
      <protection hidden="1"/>
    </xf>
    <xf numFmtId="0" fontId="4" fillId="0" borderId="2" xfId="1" applyFont="1" applyBorder="1" applyAlignment="1" applyProtection="1">
      <alignment horizontal="center" vertical="top" wrapText="1"/>
      <protection hidden="1"/>
    </xf>
    <xf numFmtId="0" fontId="4" fillId="0" borderId="3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1" xfId="1" applyNumberFormat="1" applyFont="1" applyFill="1" applyBorder="1" applyAlignment="1" applyProtection="1">
      <alignment horizontal="right" vertical="top" wrapText="1"/>
      <protection hidden="1"/>
    </xf>
    <xf numFmtId="166" fontId="4" fillId="0" borderId="3" xfId="1" applyNumberFormat="1" applyFont="1" applyFill="1" applyBorder="1" applyAlignment="1" applyProtection="1">
      <alignment horizontal="right" vertical="top" wrapText="1"/>
      <protection hidden="1"/>
    </xf>
    <xf numFmtId="0" fontId="6" fillId="0" borderId="0" xfId="1" applyNumberFormat="1" applyFont="1" applyFill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4" fillId="0" borderId="3" xfId="1" applyNumberFormat="1" applyFont="1" applyFill="1" applyBorder="1" applyAlignment="1" applyProtection="1">
      <alignment horizontal="center" vertical="top" wrapText="1"/>
      <protection hidden="1"/>
    </xf>
    <xf numFmtId="0" fontId="4" fillId="0" borderId="8" xfId="1" applyNumberFormat="1" applyFont="1" applyFill="1" applyBorder="1" applyAlignment="1" applyProtection="1">
      <alignment horizontal="center" vertical="top" wrapText="1"/>
      <protection hidden="1"/>
    </xf>
    <xf numFmtId="0" fontId="4" fillId="0" borderId="2" xfId="1" applyNumberFormat="1" applyFont="1" applyFill="1" applyBorder="1" applyAlignment="1" applyProtection="1">
      <alignment horizontal="center" vertical="top" wrapText="1"/>
      <protection hidden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314325</xdr:colOff>
      <xdr:row>0</xdr:row>
      <xdr:rowOff>0</xdr:rowOff>
    </xdr:from>
    <xdr:to>
      <xdr:col>25</xdr:col>
      <xdr:colOff>47124</xdr:colOff>
      <xdr:row>6</xdr:row>
      <xdr:rowOff>63166</xdr:rowOff>
    </xdr:to>
    <xdr:sp macro="" textlink="">
      <xdr:nvSpPr>
        <xdr:cNvPr id="2" name="TextBox 1"/>
        <xdr:cNvSpPr txBox="1">
          <a:spLocks noChangeArrowheads="1"/>
        </xdr:cNvSpPr>
      </xdr:nvSpPr>
      <xdr:spPr bwMode="auto">
        <a:xfrm>
          <a:off x="8972550" y="0"/>
          <a:ext cx="3609474" cy="126331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Приложение 7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 Решению  Совета депутатов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Советского внутригородского района городского округа Самара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от « ___»______________2024 г. № _____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showGridLines="0" tabSelected="1" topLeftCell="N1" workbookViewId="0">
      <selection activeCell="AB7" sqref="AB7"/>
    </sheetView>
  </sheetViews>
  <sheetFormatPr defaultColWidth="9.140625" defaultRowHeight="12.75" x14ac:dyDescent="0.2"/>
  <cols>
    <col min="1" max="9" width="0" style="1" hidden="1" customWidth="1"/>
    <col min="10" max="10" width="10.85546875" style="1" customWidth="1"/>
    <col min="11" max="11" width="7.140625" style="1" customWidth="1"/>
    <col min="12" max="12" width="8.28515625" style="1" customWidth="1"/>
    <col min="13" max="13" width="14.28515625" style="1" customWidth="1"/>
    <col min="14" max="14" width="10" style="1" customWidth="1"/>
    <col min="15" max="15" width="64.28515625" style="1" customWidth="1"/>
    <col min="16" max="16" width="0" style="1" hidden="1" customWidth="1"/>
    <col min="17" max="17" width="15" style="1" customWidth="1"/>
    <col min="18" max="18" width="14.28515625" style="1" customWidth="1"/>
    <col min="19" max="21" width="0" style="1" hidden="1" customWidth="1"/>
    <col min="22" max="22" width="11.28515625" style="1" customWidth="1"/>
    <col min="23" max="23" width="14.28515625" style="1" customWidth="1"/>
    <col min="24" max="257" width="9.140625" style="1" customWidth="1"/>
    <col min="258" max="16384" width="9.140625" style="1"/>
  </cols>
  <sheetData>
    <row r="1" spans="1:25" ht="15.75" x14ac:dyDescent="0.25">
      <c r="A1" s="84"/>
      <c r="B1" s="85"/>
      <c r="C1" s="85"/>
      <c r="D1" s="85"/>
      <c r="E1" s="85"/>
      <c r="F1" s="85"/>
      <c r="G1" s="85"/>
      <c r="H1" s="85"/>
      <c r="I1" s="85"/>
      <c r="J1" s="85"/>
      <c r="K1" s="86"/>
      <c r="L1" s="86"/>
      <c r="M1" s="87"/>
      <c r="N1" s="87"/>
      <c r="O1" s="87" t="s">
        <v>28</v>
      </c>
      <c r="P1" s="87"/>
      <c r="Q1" s="87"/>
      <c r="R1" s="87"/>
      <c r="S1" s="84"/>
      <c r="T1" s="84"/>
      <c r="U1" s="84"/>
      <c r="V1" s="84"/>
      <c r="W1" s="83"/>
      <c r="X1" s="89" t="s">
        <v>37</v>
      </c>
      <c r="Y1" s="89"/>
    </row>
    <row r="2" spans="1:25" ht="15.75" x14ac:dyDescent="0.25">
      <c r="A2" s="84"/>
      <c r="B2" s="85"/>
      <c r="C2" s="85"/>
      <c r="D2" s="85"/>
      <c r="E2" s="85"/>
      <c r="F2" s="85"/>
      <c r="G2" s="85"/>
      <c r="H2" s="85"/>
      <c r="I2" s="85"/>
      <c r="J2" s="85"/>
      <c r="K2" s="86"/>
      <c r="L2" s="86"/>
      <c r="M2" s="87"/>
      <c r="N2" s="87"/>
      <c r="O2" s="87" t="s">
        <v>29</v>
      </c>
      <c r="P2" s="87"/>
      <c r="Q2" s="87"/>
      <c r="R2" s="87"/>
      <c r="S2" s="84"/>
      <c r="T2" s="84"/>
      <c r="U2" s="84"/>
      <c r="V2" s="84"/>
      <c r="W2" s="83"/>
      <c r="X2" s="83"/>
      <c r="Y2" s="88" t="s">
        <v>30</v>
      </c>
    </row>
    <row r="3" spans="1:25" ht="15.75" x14ac:dyDescent="0.25">
      <c r="A3" s="84"/>
      <c r="B3" s="85"/>
      <c r="C3" s="85"/>
      <c r="D3" s="85"/>
      <c r="E3" s="85"/>
      <c r="F3" s="85"/>
      <c r="G3" s="85"/>
      <c r="H3" s="85"/>
      <c r="I3" s="85"/>
      <c r="J3" s="85"/>
      <c r="K3" s="86"/>
      <c r="L3" s="86"/>
      <c r="M3" s="87"/>
      <c r="N3" s="87"/>
      <c r="O3" s="87" t="s">
        <v>28</v>
      </c>
      <c r="P3" s="87"/>
      <c r="Q3" s="87"/>
      <c r="R3" s="87"/>
      <c r="S3" s="84"/>
      <c r="T3" s="84"/>
      <c r="U3" s="84"/>
      <c r="V3" s="84"/>
      <c r="W3" s="83"/>
      <c r="X3" s="83"/>
      <c r="Y3" s="88" t="s">
        <v>31</v>
      </c>
    </row>
    <row r="4" spans="1:25" ht="15.75" x14ac:dyDescent="0.25">
      <c r="A4" s="84"/>
      <c r="B4" s="85"/>
      <c r="C4" s="85"/>
      <c r="D4" s="85"/>
      <c r="E4" s="85"/>
      <c r="F4" s="85"/>
      <c r="G4" s="85"/>
      <c r="H4" s="85"/>
      <c r="I4" s="85"/>
      <c r="J4" s="85"/>
      <c r="K4" s="86"/>
      <c r="L4" s="86"/>
      <c r="M4" s="87"/>
      <c r="N4" s="87"/>
      <c r="O4" s="87" t="s">
        <v>28</v>
      </c>
      <c r="P4" s="87"/>
      <c r="Q4" s="87"/>
      <c r="R4" s="87"/>
      <c r="S4" s="84"/>
      <c r="T4" s="84"/>
      <c r="U4" s="84"/>
      <c r="V4" s="84"/>
      <c r="W4" s="83"/>
      <c r="X4" s="83"/>
      <c r="Y4" s="88" t="s">
        <v>32</v>
      </c>
    </row>
    <row r="5" spans="1:25" ht="15.75" x14ac:dyDescent="0.25">
      <c r="A5" s="84"/>
      <c r="B5" s="85"/>
      <c r="C5" s="85"/>
      <c r="D5" s="85"/>
      <c r="E5" s="85"/>
      <c r="F5" s="85"/>
      <c r="G5" s="85"/>
      <c r="H5" s="85"/>
      <c r="I5" s="85"/>
      <c r="J5" s="85"/>
      <c r="K5" s="86"/>
      <c r="L5" s="86"/>
      <c r="M5" s="87"/>
      <c r="N5" s="87"/>
      <c r="O5" s="87" t="s">
        <v>28</v>
      </c>
      <c r="P5" s="87"/>
      <c r="Q5" s="87"/>
      <c r="R5" s="87"/>
      <c r="S5" s="84"/>
      <c r="T5" s="84"/>
      <c r="U5" s="84"/>
      <c r="V5" s="84"/>
      <c r="W5" s="83"/>
      <c r="X5" s="83"/>
      <c r="Y5" s="88" t="s">
        <v>33</v>
      </c>
    </row>
    <row r="6" spans="1:25" ht="15.75" x14ac:dyDescent="0.25">
      <c r="A6" s="84"/>
      <c r="B6" s="85"/>
      <c r="C6" s="85"/>
      <c r="D6" s="85"/>
      <c r="E6" s="85"/>
      <c r="F6" s="85"/>
      <c r="G6" s="85"/>
      <c r="H6" s="85"/>
      <c r="I6" s="85"/>
      <c r="J6" s="85"/>
      <c r="K6" s="86"/>
      <c r="L6" s="86"/>
      <c r="M6" s="87"/>
      <c r="N6" s="87"/>
      <c r="O6" s="87"/>
      <c r="P6" s="87"/>
      <c r="Q6" s="87"/>
      <c r="R6" s="87"/>
      <c r="S6" s="84"/>
      <c r="T6" s="84"/>
      <c r="U6" s="84"/>
      <c r="V6" s="84"/>
      <c r="W6" s="83"/>
      <c r="X6" s="83"/>
      <c r="Y6" s="83"/>
    </row>
    <row r="8" spans="1:25" ht="15.75" customHeight="1" x14ac:dyDescent="0.25">
      <c r="A8" s="2"/>
      <c r="B8" s="20"/>
      <c r="C8" s="20"/>
      <c r="D8" s="20"/>
      <c r="E8" s="20"/>
      <c r="F8" s="20"/>
      <c r="G8" s="20"/>
      <c r="H8" s="20"/>
      <c r="I8" s="20"/>
      <c r="J8" s="20"/>
      <c r="K8" s="21"/>
      <c r="L8" s="21"/>
      <c r="M8" s="18"/>
      <c r="N8" s="18"/>
      <c r="O8" s="18"/>
      <c r="P8" s="18"/>
      <c r="Q8" s="18"/>
      <c r="R8" s="18"/>
      <c r="S8" s="2"/>
      <c r="T8" s="2"/>
      <c r="U8" s="2"/>
      <c r="V8" s="2"/>
    </row>
    <row r="9" spans="1:25" ht="2.25" customHeight="1" x14ac:dyDescent="0.25">
      <c r="A9" s="2"/>
      <c r="B9" s="20"/>
      <c r="C9" s="20"/>
      <c r="D9" s="20"/>
      <c r="E9" s="20"/>
      <c r="F9" s="20"/>
      <c r="G9" s="20"/>
      <c r="H9" s="20"/>
      <c r="I9" s="20"/>
      <c r="J9" s="20"/>
      <c r="K9" s="21"/>
      <c r="L9" s="21"/>
      <c r="M9" s="18"/>
      <c r="N9" s="18"/>
      <c r="O9" s="18"/>
      <c r="P9" s="18"/>
      <c r="Q9" s="18"/>
      <c r="R9" s="18"/>
      <c r="S9" s="2"/>
      <c r="T9" s="2"/>
      <c r="U9" s="2"/>
      <c r="V9" s="2"/>
    </row>
    <row r="10" spans="1:25" ht="15.75" hidden="1" customHeight="1" x14ac:dyDescent="0.25">
      <c r="A10" s="2"/>
      <c r="B10" s="20"/>
      <c r="C10" s="20"/>
      <c r="D10" s="20"/>
      <c r="E10" s="20"/>
      <c r="F10" s="20"/>
      <c r="G10" s="20"/>
      <c r="H10" s="20"/>
      <c r="I10" s="20"/>
      <c r="J10" s="20"/>
      <c r="K10" s="21"/>
      <c r="L10" s="21"/>
      <c r="M10" s="18"/>
      <c r="N10" s="18"/>
      <c r="O10" s="18"/>
      <c r="P10" s="18"/>
      <c r="Q10" s="18"/>
      <c r="R10" s="18"/>
      <c r="S10" s="2"/>
      <c r="T10" s="2"/>
      <c r="U10" s="2"/>
      <c r="V10" s="2"/>
    </row>
    <row r="11" spans="1:25" ht="15.75" hidden="1" customHeight="1" x14ac:dyDescent="0.25">
      <c r="A11" s="2"/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1"/>
      <c r="M11" s="18"/>
      <c r="N11" s="18"/>
      <c r="O11" s="18"/>
      <c r="P11" s="18"/>
      <c r="Q11" s="18"/>
      <c r="R11" s="18"/>
      <c r="S11" s="2"/>
      <c r="T11" s="2"/>
      <c r="U11" s="2"/>
      <c r="V11" s="2"/>
    </row>
    <row r="12" spans="1:25" ht="15.75" hidden="1" customHeight="1" x14ac:dyDescent="0.25">
      <c r="A12" s="2"/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1"/>
      <c r="M12" s="18"/>
      <c r="N12" s="18"/>
      <c r="O12" s="18"/>
      <c r="P12" s="18"/>
      <c r="Q12" s="18"/>
      <c r="R12" s="18"/>
      <c r="S12" s="2"/>
      <c r="T12" s="2"/>
      <c r="U12" s="2"/>
      <c r="V12" s="2"/>
    </row>
    <row r="13" spans="1:25" ht="15.75" hidden="1" customHeight="1" x14ac:dyDescent="0.25">
      <c r="A13" s="2"/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1"/>
      <c r="M13" s="18"/>
      <c r="N13" s="18"/>
      <c r="O13" s="18"/>
      <c r="P13" s="18"/>
      <c r="Q13" s="18"/>
      <c r="R13" s="18"/>
      <c r="S13" s="2"/>
      <c r="T13" s="2"/>
      <c r="U13" s="2"/>
      <c r="V13" s="2"/>
    </row>
    <row r="14" spans="1:25" ht="26.25" hidden="1" customHeight="1" x14ac:dyDescent="0.25">
      <c r="A14" s="2"/>
      <c r="B14" s="20"/>
      <c r="C14" s="20"/>
      <c r="D14" s="20"/>
      <c r="E14" s="20"/>
      <c r="F14" s="20"/>
      <c r="G14" s="20"/>
      <c r="H14" s="20"/>
      <c r="I14" s="20"/>
      <c r="J14" s="20"/>
      <c r="K14" s="99"/>
      <c r="L14" s="100"/>
      <c r="M14" s="100"/>
      <c r="N14" s="100"/>
      <c r="O14" s="100"/>
      <c r="P14" s="100"/>
      <c r="Q14" s="100"/>
      <c r="R14" s="100"/>
      <c r="S14" s="2"/>
      <c r="T14" s="2"/>
      <c r="U14" s="2"/>
      <c r="V14" s="2"/>
    </row>
    <row r="15" spans="1:25" ht="51.75" customHeight="1" x14ac:dyDescent="0.2">
      <c r="A15" s="2"/>
      <c r="B15" s="19"/>
      <c r="C15" s="19"/>
      <c r="D15" s="19"/>
      <c r="E15" s="19"/>
      <c r="F15" s="19"/>
      <c r="G15" s="19"/>
      <c r="H15" s="19"/>
      <c r="I15" s="19"/>
      <c r="J15" s="19"/>
      <c r="K15" s="94" t="s">
        <v>34</v>
      </c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</row>
    <row r="16" spans="1:25" ht="24" customHeight="1" x14ac:dyDescent="0.2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8"/>
      <c r="L16" s="18"/>
      <c r="M16" s="18"/>
      <c r="N16" s="17"/>
      <c r="O16" s="12"/>
      <c r="P16" s="17"/>
      <c r="Q16" s="95" t="s">
        <v>17</v>
      </c>
      <c r="R16" s="95"/>
      <c r="S16" s="95"/>
      <c r="T16" s="95"/>
      <c r="U16" s="95"/>
      <c r="V16" s="95"/>
      <c r="W16" s="95"/>
      <c r="X16" s="95"/>
      <c r="Y16" s="95"/>
    </row>
    <row r="17" spans="1:25" ht="66" customHeight="1" x14ac:dyDescent="0.2">
      <c r="A17" s="2"/>
      <c r="B17" s="17"/>
      <c r="C17" s="17"/>
      <c r="D17" s="17"/>
      <c r="E17" s="17"/>
      <c r="F17" s="17"/>
      <c r="G17" s="17"/>
      <c r="H17" s="101"/>
      <c r="I17" s="101"/>
      <c r="J17" s="105" t="s">
        <v>16</v>
      </c>
      <c r="K17" s="106"/>
      <c r="L17" s="106"/>
      <c r="M17" s="106"/>
      <c r="N17" s="107"/>
      <c r="O17" s="102" t="s">
        <v>15</v>
      </c>
      <c r="P17" s="26"/>
      <c r="Q17" s="104" t="s">
        <v>35</v>
      </c>
      <c r="R17" s="104"/>
      <c r="S17" s="34"/>
      <c r="T17" s="34"/>
      <c r="U17" s="34"/>
      <c r="V17" s="90" t="s">
        <v>36</v>
      </c>
      <c r="W17" s="91"/>
      <c r="X17" s="92" t="s">
        <v>26</v>
      </c>
      <c r="Y17" s="93"/>
    </row>
    <row r="18" spans="1:25" ht="117.75" customHeight="1" x14ac:dyDescent="0.2">
      <c r="A18" s="2"/>
      <c r="B18" s="17"/>
      <c r="C18" s="17"/>
      <c r="D18" s="17"/>
      <c r="E18" s="17"/>
      <c r="F18" s="17"/>
      <c r="G18" s="17"/>
      <c r="H18" s="101"/>
      <c r="I18" s="101"/>
      <c r="J18" s="50" t="s">
        <v>19</v>
      </c>
      <c r="K18" s="51" t="s">
        <v>14</v>
      </c>
      <c r="L18" s="51" t="s">
        <v>13</v>
      </c>
      <c r="M18" s="51" t="s">
        <v>12</v>
      </c>
      <c r="N18" s="51" t="s">
        <v>11</v>
      </c>
      <c r="O18" s="103"/>
      <c r="P18" s="26"/>
      <c r="Q18" s="35" t="s">
        <v>10</v>
      </c>
      <c r="R18" s="35" t="s">
        <v>9</v>
      </c>
      <c r="S18" s="34"/>
      <c r="T18" s="34"/>
      <c r="U18" s="34"/>
      <c r="V18" s="35" t="s">
        <v>10</v>
      </c>
      <c r="W18" s="35" t="s">
        <v>9</v>
      </c>
      <c r="X18" s="35" t="s">
        <v>10</v>
      </c>
      <c r="Y18" s="35" t="s">
        <v>9</v>
      </c>
    </row>
    <row r="19" spans="1:25" ht="14.25" customHeight="1" x14ac:dyDescent="0.2">
      <c r="A19" s="2"/>
      <c r="B19" s="16"/>
      <c r="C19" s="14"/>
      <c r="D19" s="14"/>
      <c r="E19" s="14"/>
      <c r="F19" s="14"/>
      <c r="G19" s="15"/>
      <c r="H19" s="14" t="s">
        <v>8</v>
      </c>
      <c r="I19" s="13"/>
      <c r="J19" s="27"/>
      <c r="K19" s="28">
        <v>1</v>
      </c>
      <c r="L19" s="28">
        <v>2</v>
      </c>
      <c r="M19" s="28">
        <v>3</v>
      </c>
      <c r="N19" s="28">
        <v>4</v>
      </c>
      <c r="O19" s="29">
        <v>5</v>
      </c>
      <c r="P19" s="26"/>
      <c r="Q19" s="28">
        <v>6</v>
      </c>
      <c r="R19" s="28">
        <v>7</v>
      </c>
      <c r="S19" s="30"/>
      <c r="T19" s="30"/>
      <c r="U19" s="30"/>
      <c r="V19" s="31"/>
      <c r="W19" s="32"/>
      <c r="X19" s="32"/>
      <c r="Y19" s="32"/>
    </row>
    <row r="20" spans="1:25" ht="35.25" customHeight="1" x14ac:dyDescent="0.25">
      <c r="A20" s="2"/>
      <c r="B20" s="16"/>
      <c r="C20" s="14"/>
      <c r="D20" s="14"/>
      <c r="E20" s="14"/>
      <c r="F20" s="14"/>
      <c r="G20" s="15"/>
      <c r="H20" s="14"/>
      <c r="I20" s="23"/>
      <c r="J20" s="52">
        <v>944</v>
      </c>
      <c r="K20" s="53"/>
      <c r="L20" s="53"/>
      <c r="M20" s="53"/>
      <c r="N20" s="52"/>
      <c r="O20" s="54" t="s">
        <v>20</v>
      </c>
      <c r="P20" s="55"/>
      <c r="Q20" s="56">
        <f>Q21+Q36</f>
        <v>108757.4</v>
      </c>
      <c r="R20" s="57">
        <f>R21+R36</f>
        <v>12873.4</v>
      </c>
      <c r="S20" s="30"/>
      <c r="T20" s="30"/>
      <c r="U20" s="30"/>
      <c r="V20" s="57">
        <f t="shared" ref="V20:W20" si="0">V21+V36</f>
        <v>107749.8</v>
      </c>
      <c r="W20" s="57">
        <f t="shared" si="0"/>
        <v>12873.4</v>
      </c>
      <c r="X20" s="36">
        <f>V20/Q20*100</f>
        <v>99.073534306631089</v>
      </c>
      <c r="Y20" s="36">
        <f>W20/R20*100</f>
        <v>100</v>
      </c>
    </row>
    <row r="21" spans="1:25" ht="94.5" customHeight="1" x14ac:dyDescent="0.2">
      <c r="A21" s="2"/>
      <c r="B21" s="16"/>
      <c r="C21" s="14"/>
      <c r="D21" s="14"/>
      <c r="E21" s="14"/>
      <c r="F21" s="14"/>
      <c r="G21" s="15"/>
      <c r="H21" s="14"/>
      <c r="I21" s="23"/>
      <c r="J21" s="58">
        <v>944</v>
      </c>
      <c r="K21" s="59"/>
      <c r="L21" s="59"/>
      <c r="M21" s="59"/>
      <c r="N21" s="58"/>
      <c r="O21" s="60" t="s">
        <v>24</v>
      </c>
      <c r="P21" s="61"/>
      <c r="Q21" s="62">
        <f>Q22+Q27</f>
        <v>38983.4</v>
      </c>
      <c r="R21" s="63">
        <f>R22+R29</f>
        <v>0</v>
      </c>
      <c r="S21" s="37"/>
      <c r="T21" s="37"/>
      <c r="U21" s="37"/>
      <c r="V21" s="63">
        <f>V22+V29+V32</f>
        <v>38133</v>
      </c>
      <c r="W21" s="63">
        <f t="shared" ref="W21" si="1">W22+W29</f>
        <v>0</v>
      </c>
      <c r="X21" s="38">
        <f t="shared" ref="X21:X43" si="2">V21/Q21*100</f>
        <v>97.818558668561479</v>
      </c>
      <c r="Y21" s="38">
        <v>0</v>
      </c>
    </row>
    <row r="22" spans="1:25" ht="18.75" customHeight="1" x14ac:dyDescent="0.2">
      <c r="A22" s="2"/>
      <c r="B22" s="16"/>
      <c r="C22" s="14"/>
      <c r="D22" s="14"/>
      <c r="E22" s="14"/>
      <c r="F22" s="14"/>
      <c r="G22" s="15"/>
      <c r="H22" s="14"/>
      <c r="I22" s="23"/>
      <c r="J22" s="51">
        <v>944</v>
      </c>
      <c r="K22" s="64">
        <v>4</v>
      </c>
      <c r="L22" s="50"/>
      <c r="M22" s="50"/>
      <c r="N22" s="51"/>
      <c r="O22" s="65" t="s">
        <v>21</v>
      </c>
      <c r="P22" s="66"/>
      <c r="Q22" s="67">
        <f t="shared" ref="Q22:R25" si="3">+Q23</f>
        <v>721.6</v>
      </c>
      <c r="R22" s="49">
        <f t="shared" si="3"/>
        <v>0</v>
      </c>
      <c r="S22" s="37"/>
      <c r="T22" s="37"/>
      <c r="U22" s="37"/>
      <c r="V22" s="49">
        <f t="shared" ref="V22:W22" si="4">+V23</f>
        <v>330</v>
      </c>
      <c r="W22" s="49">
        <f t="shared" si="4"/>
        <v>0</v>
      </c>
      <c r="X22" s="39">
        <f t="shared" si="2"/>
        <v>45.731707317073166</v>
      </c>
      <c r="Y22" s="39">
        <v>0</v>
      </c>
    </row>
    <row r="23" spans="1:25" ht="19.5" customHeight="1" x14ac:dyDescent="0.2">
      <c r="A23" s="2"/>
      <c r="B23" s="16"/>
      <c r="C23" s="14"/>
      <c r="D23" s="14"/>
      <c r="E23" s="14"/>
      <c r="F23" s="14"/>
      <c r="G23" s="15"/>
      <c r="H23" s="14"/>
      <c r="I23" s="23"/>
      <c r="J23" s="51">
        <v>944</v>
      </c>
      <c r="K23" s="64">
        <v>4</v>
      </c>
      <c r="L23" s="64">
        <v>9</v>
      </c>
      <c r="M23" s="59"/>
      <c r="N23" s="58"/>
      <c r="O23" s="65" t="s">
        <v>22</v>
      </c>
      <c r="P23" s="61"/>
      <c r="Q23" s="67">
        <f>Q24</f>
        <v>721.6</v>
      </c>
      <c r="R23" s="49">
        <f>R25</f>
        <v>0</v>
      </c>
      <c r="S23" s="37"/>
      <c r="T23" s="37"/>
      <c r="U23" s="37"/>
      <c r="V23" s="49">
        <f t="shared" ref="V23:W23" si="5">V25</f>
        <v>330</v>
      </c>
      <c r="W23" s="49">
        <f t="shared" si="5"/>
        <v>0</v>
      </c>
      <c r="X23" s="39">
        <f t="shared" si="2"/>
        <v>45.731707317073166</v>
      </c>
      <c r="Y23" s="39">
        <v>0</v>
      </c>
    </row>
    <row r="24" spans="1:25" ht="75.75" customHeight="1" x14ac:dyDescent="0.2">
      <c r="A24" s="2"/>
      <c r="B24" s="16"/>
      <c r="C24" s="14"/>
      <c r="D24" s="14"/>
      <c r="E24" s="14"/>
      <c r="F24" s="14"/>
      <c r="G24" s="15"/>
      <c r="H24" s="14"/>
      <c r="I24" s="23"/>
      <c r="J24" s="51">
        <v>944</v>
      </c>
      <c r="K24" s="64">
        <v>4</v>
      </c>
      <c r="L24" s="64">
        <v>9</v>
      </c>
      <c r="M24" s="68" t="s">
        <v>25</v>
      </c>
      <c r="N24" s="58"/>
      <c r="O24" s="65" t="s">
        <v>24</v>
      </c>
      <c r="P24" s="61"/>
      <c r="Q24" s="67">
        <f>+Q25</f>
        <v>721.6</v>
      </c>
      <c r="R24" s="49">
        <f>+R25</f>
        <v>0</v>
      </c>
      <c r="S24" s="37"/>
      <c r="T24" s="37"/>
      <c r="U24" s="37"/>
      <c r="V24" s="49">
        <f t="shared" ref="V24:W24" si="6">+V25</f>
        <v>330</v>
      </c>
      <c r="W24" s="49">
        <f t="shared" si="6"/>
        <v>0</v>
      </c>
      <c r="X24" s="39">
        <f t="shared" si="2"/>
        <v>45.731707317073166</v>
      </c>
      <c r="Y24" s="39">
        <v>0</v>
      </c>
    </row>
    <row r="25" spans="1:25" ht="40.5" customHeight="1" x14ac:dyDescent="0.2">
      <c r="A25" s="2"/>
      <c r="B25" s="16"/>
      <c r="C25" s="14"/>
      <c r="D25" s="14"/>
      <c r="E25" s="14"/>
      <c r="F25" s="14"/>
      <c r="G25" s="15"/>
      <c r="H25" s="14"/>
      <c r="I25" s="23"/>
      <c r="J25" s="51">
        <v>944</v>
      </c>
      <c r="K25" s="64">
        <v>4</v>
      </c>
      <c r="L25" s="64">
        <v>9</v>
      </c>
      <c r="M25" s="68" t="s">
        <v>25</v>
      </c>
      <c r="N25" s="51">
        <v>600</v>
      </c>
      <c r="O25" s="69" t="s">
        <v>6</v>
      </c>
      <c r="P25" s="61"/>
      <c r="Q25" s="67">
        <f>Q26</f>
        <v>721.6</v>
      </c>
      <c r="R25" s="49">
        <f t="shared" si="3"/>
        <v>0</v>
      </c>
      <c r="S25" s="37"/>
      <c r="T25" s="37"/>
      <c r="U25" s="37"/>
      <c r="V25" s="49">
        <f t="shared" ref="V25:W25" si="7">+V26</f>
        <v>330</v>
      </c>
      <c r="W25" s="49">
        <f t="shared" si="7"/>
        <v>0</v>
      </c>
      <c r="X25" s="39">
        <f t="shared" si="2"/>
        <v>45.731707317073166</v>
      </c>
      <c r="Y25" s="39">
        <v>0</v>
      </c>
    </row>
    <row r="26" spans="1:25" ht="26.25" customHeight="1" x14ac:dyDescent="0.2">
      <c r="A26" s="2"/>
      <c r="B26" s="16"/>
      <c r="C26" s="14"/>
      <c r="D26" s="14"/>
      <c r="E26" s="14"/>
      <c r="F26" s="14"/>
      <c r="G26" s="15"/>
      <c r="H26" s="14"/>
      <c r="I26" s="23"/>
      <c r="J26" s="51">
        <v>944</v>
      </c>
      <c r="K26" s="64">
        <v>4</v>
      </c>
      <c r="L26" s="64">
        <v>9</v>
      </c>
      <c r="M26" s="68" t="s">
        <v>25</v>
      </c>
      <c r="N26" s="51">
        <v>610</v>
      </c>
      <c r="O26" s="69" t="s">
        <v>7</v>
      </c>
      <c r="P26" s="61"/>
      <c r="Q26" s="67">
        <v>721.6</v>
      </c>
      <c r="R26" s="49">
        <v>0</v>
      </c>
      <c r="S26" s="37"/>
      <c r="T26" s="37"/>
      <c r="U26" s="37"/>
      <c r="V26" s="40">
        <v>330</v>
      </c>
      <c r="W26" s="39">
        <v>0</v>
      </c>
      <c r="X26" s="39">
        <f t="shared" si="2"/>
        <v>45.731707317073166</v>
      </c>
      <c r="Y26" s="39">
        <v>0</v>
      </c>
    </row>
    <row r="27" spans="1:25" ht="25.5" customHeight="1" x14ac:dyDescent="0.2">
      <c r="A27" s="2"/>
      <c r="B27" s="16"/>
      <c r="C27" s="14"/>
      <c r="D27" s="14"/>
      <c r="E27" s="14"/>
      <c r="F27" s="14"/>
      <c r="G27" s="15"/>
      <c r="H27" s="14"/>
      <c r="I27" s="23"/>
      <c r="J27" s="70">
        <v>944</v>
      </c>
      <c r="K27" s="64">
        <v>5</v>
      </c>
      <c r="L27" s="64"/>
      <c r="M27" s="68"/>
      <c r="N27" s="50"/>
      <c r="O27" s="69" t="s">
        <v>5</v>
      </c>
      <c r="P27" s="61"/>
      <c r="Q27" s="67">
        <f>+Q32+Q28</f>
        <v>38261.800000000003</v>
      </c>
      <c r="R27" s="49">
        <f>R29</f>
        <v>0</v>
      </c>
      <c r="S27" s="37"/>
      <c r="T27" s="37"/>
      <c r="U27" s="37"/>
      <c r="V27" s="49">
        <f>+V28+V32</f>
        <v>37803</v>
      </c>
      <c r="W27" s="49">
        <f t="shared" ref="W27" si="8">W29</f>
        <v>0</v>
      </c>
      <c r="X27" s="39">
        <f t="shared" si="2"/>
        <v>98.80089279647062</v>
      </c>
      <c r="Y27" s="39">
        <v>0</v>
      </c>
    </row>
    <row r="28" spans="1:25" ht="21.75" customHeight="1" x14ac:dyDescent="0.2">
      <c r="A28" s="2"/>
      <c r="B28" s="16"/>
      <c r="C28" s="14"/>
      <c r="D28" s="14"/>
      <c r="E28" s="14"/>
      <c r="F28" s="14"/>
      <c r="G28" s="15"/>
      <c r="H28" s="14"/>
      <c r="I28" s="23"/>
      <c r="J28" s="70">
        <v>944</v>
      </c>
      <c r="K28" s="64">
        <v>5</v>
      </c>
      <c r="L28" s="64">
        <v>3</v>
      </c>
      <c r="M28" s="68"/>
      <c r="N28" s="50"/>
      <c r="O28" s="69" t="s">
        <v>4</v>
      </c>
      <c r="P28" s="61"/>
      <c r="Q28" s="67">
        <f>+Q29</f>
        <v>36696.5</v>
      </c>
      <c r="R28" s="49">
        <f>+R29</f>
        <v>0</v>
      </c>
      <c r="S28" s="37"/>
      <c r="T28" s="37"/>
      <c r="U28" s="37"/>
      <c r="V28" s="49">
        <f t="shared" ref="V28:W28" si="9">+V29</f>
        <v>36505.300000000003</v>
      </c>
      <c r="W28" s="49">
        <f t="shared" si="9"/>
        <v>0</v>
      </c>
      <c r="X28" s="39">
        <f t="shared" si="2"/>
        <v>99.478969384001203</v>
      </c>
      <c r="Y28" s="39">
        <v>0</v>
      </c>
    </row>
    <row r="29" spans="1:25" ht="68.25" customHeight="1" x14ac:dyDescent="0.2">
      <c r="A29" s="2"/>
      <c r="B29" s="16"/>
      <c r="C29" s="14"/>
      <c r="D29" s="14"/>
      <c r="E29" s="14"/>
      <c r="F29" s="14"/>
      <c r="G29" s="15"/>
      <c r="H29" s="14"/>
      <c r="I29" s="23"/>
      <c r="J29" s="70">
        <v>944</v>
      </c>
      <c r="K29" s="64">
        <v>5</v>
      </c>
      <c r="L29" s="64">
        <v>3</v>
      </c>
      <c r="M29" s="68" t="s">
        <v>25</v>
      </c>
      <c r="N29" s="51"/>
      <c r="O29" s="65" t="s">
        <v>24</v>
      </c>
      <c r="P29" s="61"/>
      <c r="Q29" s="67">
        <f>Q30</f>
        <v>36696.5</v>
      </c>
      <c r="R29" s="49">
        <f>R30</f>
        <v>0</v>
      </c>
      <c r="S29" s="37"/>
      <c r="T29" s="37"/>
      <c r="U29" s="37"/>
      <c r="V29" s="49">
        <f t="shared" ref="V29:W29" si="10">V30</f>
        <v>36505.300000000003</v>
      </c>
      <c r="W29" s="49">
        <f t="shared" si="10"/>
        <v>0</v>
      </c>
      <c r="X29" s="39">
        <f t="shared" si="2"/>
        <v>99.478969384001203</v>
      </c>
      <c r="Y29" s="39">
        <v>0</v>
      </c>
    </row>
    <row r="30" spans="1:25" ht="36.75" customHeight="1" x14ac:dyDescent="0.2">
      <c r="A30" s="2"/>
      <c r="B30" s="16"/>
      <c r="C30" s="14"/>
      <c r="D30" s="14"/>
      <c r="E30" s="14"/>
      <c r="F30" s="14"/>
      <c r="G30" s="15"/>
      <c r="H30" s="14"/>
      <c r="I30" s="23"/>
      <c r="J30" s="70">
        <v>944</v>
      </c>
      <c r="K30" s="64">
        <v>5</v>
      </c>
      <c r="L30" s="64">
        <v>3</v>
      </c>
      <c r="M30" s="68" t="s">
        <v>25</v>
      </c>
      <c r="N30" s="71">
        <v>600</v>
      </c>
      <c r="O30" s="69" t="s">
        <v>6</v>
      </c>
      <c r="P30" s="72"/>
      <c r="Q30" s="67">
        <f>+Q31</f>
        <v>36696.5</v>
      </c>
      <c r="R30" s="67">
        <f t="shared" ref="R30:Y30" si="11">+R31</f>
        <v>0</v>
      </c>
      <c r="S30" s="67">
        <f t="shared" si="11"/>
        <v>0</v>
      </c>
      <c r="T30" s="67">
        <f t="shared" si="11"/>
        <v>0</v>
      </c>
      <c r="U30" s="67">
        <f t="shared" si="11"/>
        <v>0</v>
      </c>
      <c r="V30" s="67">
        <f t="shared" si="11"/>
        <v>36505.300000000003</v>
      </c>
      <c r="W30" s="67">
        <f t="shared" si="11"/>
        <v>0</v>
      </c>
      <c r="X30" s="67">
        <f t="shared" si="11"/>
        <v>99.478969384001203</v>
      </c>
      <c r="Y30" s="49">
        <f t="shared" si="11"/>
        <v>0</v>
      </c>
    </row>
    <row r="31" spans="1:25" ht="36.75" customHeight="1" x14ac:dyDescent="0.2">
      <c r="A31" s="2"/>
      <c r="B31" s="16"/>
      <c r="C31" s="14"/>
      <c r="D31" s="14"/>
      <c r="E31" s="14"/>
      <c r="F31" s="14"/>
      <c r="G31" s="15"/>
      <c r="H31" s="14"/>
      <c r="I31" s="23"/>
      <c r="J31" s="70">
        <v>944</v>
      </c>
      <c r="K31" s="64">
        <v>5</v>
      </c>
      <c r="L31" s="64">
        <v>3</v>
      </c>
      <c r="M31" s="68" t="s">
        <v>25</v>
      </c>
      <c r="N31" s="71">
        <v>610</v>
      </c>
      <c r="O31" s="81" t="s">
        <v>7</v>
      </c>
      <c r="P31" s="73"/>
      <c r="Q31" s="67">
        <v>36696.5</v>
      </c>
      <c r="R31" s="49">
        <v>0</v>
      </c>
      <c r="S31" s="37"/>
      <c r="T31" s="37"/>
      <c r="U31" s="37"/>
      <c r="V31" s="82">
        <v>36505.300000000003</v>
      </c>
      <c r="W31" s="39">
        <v>0</v>
      </c>
      <c r="X31" s="39">
        <f t="shared" ref="X31" si="12">V31/Q31*100</f>
        <v>99.478969384001203</v>
      </c>
      <c r="Y31" s="39">
        <v>0</v>
      </c>
    </row>
    <row r="32" spans="1:25" ht="36.75" customHeight="1" x14ac:dyDescent="0.2">
      <c r="A32" s="2"/>
      <c r="B32" s="16"/>
      <c r="C32" s="14"/>
      <c r="D32" s="14"/>
      <c r="E32" s="14"/>
      <c r="F32" s="14"/>
      <c r="G32" s="15"/>
      <c r="H32" s="14"/>
      <c r="I32" s="23"/>
      <c r="J32" s="70">
        <v>944</v>
      </c>
      <c r="K32" s="64">
        <v>5</v>
      </c>
      <c r="L32" s="64">
        <v>5</v>
      </c>
      <c r="M32" s="68"/>
      <c r="N32" s="70"/>
      <c r="O32" s="65" t="s">
        <v>27</v>
      </c>
      <c r="P32" s="73"/>
      <c r="Q32" s="67">
        <f>+Q33</f>
        <v>1565.3</v>
      </c>
      <c r="R32" s="67">
        <f t="shared" ref="R32:Y32" si="13">+R33</f>
        <v>0</v>
      </c>
      <c r="S32" s="67">
        <f t="shared" si="13"/>
        <v>0</v>
      </c>
      <c r="T32" s="67">
        <f t="shared" si="13"/>
        <v>0</v>
      </c>
      <c r="U32" s="67">
        <f t="shared" si="13"/>
        <v>0</v>
      </c>
      <c r="V32" s="67">
        <f t="shared" si="13"/>
        <v>1297.7</v>
      </c>
      <c r="W32" s="67">
        <f t="shared" si="13"/>
        <v>0</v>
      </c>
      <c r="X32" s="67">
        <f t="shared" si="13"/>
        <v>82.904235609787264</v>
      </c>
      <c r="Y32" s="49">
        <f t="shared" si="13"/>
        <v>0</v>
      </c>
    </row>
    <row r="33" spans="1:25" ht="75.75" customHeight="1" x14ac:dyDescent="0.2">
      <c r="A33" s="2"/>
      <c r="B33" s="16"/>
      <c r="C33" s="14"/>
      <c r="D33" s="14"/>
      <c r="E33" s="14"/>
      <c r="F33" s="14"/>
      <c r="G33" s="15"/>
      <c r="H33" s="14"/>
      <c r="I33" s="23"/>
      <c r="J33" s="70">
        <v>944</v>
      </c>
      <c r="K33" s="64">
        <v>5</v>
      </c>
      <c r="L33" s="64">
        <v>5</v>
      </c>
      <c r="M33" s="68" t="s">
        <v>25</v>
      </c>
      <c r="N33" s="70"/>
      <c r="O33" s="65" t="s">
        <v>24</v>
      </c>
      <c r="P33" s="73"/>
      <c r="Q33" s="67">
        <f>+Q34</f>
        <v>1565.3</v>
      </c>
      <c r="R33" s="67">
        <f t="shared" ref="R33:Y33" si="14">+R34</f>
        <v>0</v>
      </c>
      <c r="S33" s="67">
        <f t="shared" si="14"/>
        <v>0</v>
      </c>
      <c r="T33" s="67">
        <f t="shared" si="14"/>
        <v>0</v>
      </c>
      <c r="U33" s="67">
        <f t="shared" si="14"/>
        <v>0</v>
      </c>
      <c r="V33" s="67">
        <f t="shared" si="14"/>
        <v>1297.7</v>
      </c>
      <c r="W33" s="67">
        <f t="shared" si="14"/>
        <v>0</v>
      </c>
      <c r="X33" s="67">
        <f t="shared" si="14"/>
        <v>82.904235609787264</v>
      </c>
      <c r="Y33" s="49">
        <f t="shared" si="14"/>
        <v>0</v>
      </c>
    </row>
    <row r="34" spans="1:25" ht="36.75" customHeight="1" x14ac:dyDescent="0.2">
      <c r="A34" s="2"/>
      <c r="B34" s="16"/>
      <c r="C34" s="14"/>
      <c r="D34" s="14"/>
      <c r="E34" s="14"/>
      <c r="F34" s="14"/>
      <c r="G34" s="15"/>
      <c r="H34" s="14"/>
      <c r="I34" s="23"/>
      <c r="J34" s="70">
        <v>944</v>
      </c>
      <c r="K34" s="64">
        <v>5</v>
      </c>
      <c r="L34" s="64">
        <v>5</v>
      </c>
      <c r="M34" s="68" t="s">
        <v>25</v>
      </c>
      <c r="N34" s="71">
        <v>600</v>
      </c>
      <c r="O34" s="81" t="s">
        <v>6</v>
      </c>
      <c r="P34" s="73"/>
      <c r="Q34" s="67">
        <f>+Q35</f>
        <v>1565.3</v>
      </c>
      <c r="R34" s="67">
        <f t="shared" ref="R34:Y34" si="15">+R35</f>
        <v>0</v>
      </c>
      <c r="S34" s="67">
        <f t="shared" si="15"/>
        <v>0</v>
      </c>
      <c r="T34" s="67">
        <f t="shared" si="15"/>
        <v>0</v>
      </c>
      <c r="U34" s="67">
        <f t="shared" si="15"/>
        <v>0</v>
      </c>
      <c r="V34" s="67">
        <f t="shared" si="15"/>
        <v>1297.7</v>
      </c>
      <c r="W34" s="67">
        <f t="shared" si="15"/>
        <v>0</v>
      </c>
      <c r="X34" s="67">
        <f t="shared" si="15"/>
        <v>82.904235609787264</v>
      </c>
      <c r="Y34" s="49">
        <f t="shared" si="15"/>
        <v>0</v>
      </c>
    </row>
    <row r="35" spans="1:25" ht="25.5" customHeight="1" x14ac:dyDescent="0.2">
      <c r="A35" s="2"/>
      <c r="B35" s="16"/>
      <c r="C35" s="14"/>
      <c r="D35" s="14"/>
      <c r="E35" s="14"/>
      <c r="F35" s="14"/>
      <c r="G35" s="15"/>
      <c r="H35" s="14"/>
      <c r="I35" s="23"/>
      <c r="J35" s="70">
        <v>944</v>
      </c>
      <c r="K35" s="64">
        <v>5</v>
      </c>
      <c r="L35" s="64">
        <v>5</v>
      </c>
      <c r="M35" s="68" t="s">
        <v>25</v>
      </c>
      <c r="N35" s="71">
        <v>610</v>
      </c>
      <c r="O35" s="69" t="s">
        <v>7</v>
      </c>
      <c r="P35" s="73"/>
      <c r="Q35" s="67">
        <v>1565.3</v>
      </c>
      <c r="R35" s="49">
        <v>0</v>
      </c>
      <c r="S35" s="37"/>
      <c r="T35" s="37"/>
      <c r="U35" s="37"/>
      <c r="V35" s="40">
        <v>1297.7</v>
      </c>
      <c r="W35" s="39">
        <v>0</v>
      </c>
      <c r="X35" s="39">
        <f t="shared" si="2"/>
        <v>82.904235609787264</v>
      </c>
      <c r="Y35" s="39">
        <v>0</v>
      </c>
    </row>
    <row r="36" spans="1:25" ht="42" customHeight="1" x14ac:dyDescent="0.2">
      <c r="A36" s="2"/>
      <c r="B36" s="16"/>
      <c r="C36" s="14"/>
      <c r="D36" s="14"/>
      <c r="E36" s="14"/>
      <c r="F36" s="14"/>
      <c r="G36" s="15"/>
      <c r="H36" s="14"/>
      <c r="I36" s="23"/>
      <c r="J36" s="58">
        <v>944</v>
      </c>
      <c r="K36" s="64"/>
      <c r="L36" s="64"/>
      <c r="M36" s="68"/>
      <c r="N36" s="50"/>
      <c r="O36" s="74" t="s">
        <v>23</v>
      </c>
      <c r="P36" s="61"/>
      <c r="Q36" s="62">
        <f t="shared" ref="Q36:R37" si="16">Q37</f>
        <v>69774</v>
      </c>
      <c r="R36" s="63">
        <f t="shared" si="16"/>
        <v>12873.4</v>
      </c>
      <c r="S36" s="37"/>
      <c r="T36" s="37"/>
      <c r="U36" s="37"/>
      <c r="V36" s="63">
        <f t="shared" ref="V36:W36" si="17">V37</f>
        <v>69616.800000000003</v>
      </c>
      <c r="W36" s="63">
        <f t="shared" si="17"/>
        <v>12873.4</v>
      </c>
      <c r="X36" s="38">
        <f t="shared" si="2"/>
        <v>99.774701178089259</v>
      </c>
      <c r="Y36" s="38">
        <f t="shared" ref="Y36:Y43" si="18">W36/R36*100</f>
        <v>100</v>
      </c>
    </row>
    <row r="37" spans="1:25" ht="23.25" customHeight="1" x14ac:dyDescent="0.2">
      <c r="A37" s="2"/>
      <c r="B37" s="16"/>
      <c r="C37" s="14"/>
      <c r="D37" s="14"/>
      <c r="E37" s="14"/>
      <c r="F37" s="14"/>
      <c r="G37" s="15"/>
      <c r="H37" s="14"/>
      <c r="I37" s="23"/>
      <c r="J37" s="70">
        <v>944</v>
      </c>
      <c r="K37" s="64">
        <v>5</v>
      </c>
      <c r="L37" s="64" t="s">
        <v>3</v>
      </c>
      <c r="M37" s="68" t="s">
        <v>3</v>
      </c>
      <c r="N37" s="71" t="s">
        <v>3</v>
      </c>
      <c r="O37" s="69" t="s">
        <v>5</v>
      </c>
      <c r="P37" s="72">
        <v>56463.5</v>
      </c>
      <c r="Q37" s="67">
        <f t="shared" si="16"/>
        <v>69774</v>
      </c>
      <c r="R37" s="49">
        <f t="shared" si="16"/>
        <v>12873.4</v>
      </c>
      <c r="S37" s="37"/>
      <c r="T37" s="37"/>
      <c r="U37" s="37"/>
      <c r="V37" s="49">
        <f t="shared" ref="V37:W37" si="19">V38</f>
        <v>69616.800000000003</v>
      </c>
      <c r="W37" s="49">
        <f t="shared" si="19"/>
        <v>12873.4</v>
      </c>
      <c r="X37" s="39">
        <f t="shared" si="2"/>
        <v>99.774701178089259</v>
      </c>
      <c r="Y37" s="39">
        <f t="shared" si="18"/>
        <v>100</v>
      </c>
    </row>
    <row r="38" spans="1:25" ht="18.75" customHeight="1" x14ac:dyDescent="0.2">
      <c r="A38" s="11"/>
      <c r="B38" s="96">
        <v>503</v>
      </c>
      <c r="C38" s="96"/>
      <c r="D38" s="96"/>
      <c r="E38" s="96"/>
      <c r="F38" s="96"/>
      <c r="G38" s="96"/>
      <c r="H38" s="96"/>
      <c r="I38" s="10">
        <v>0</v>
      </c>
      <c r="J38" s="70">
        <v>944</v>
      </c>
      <c r="K38" s="64">
        <v>5</v>
      </c>
      <c r="L38" s="64">
        <v>3</v>
      </c>
      <c r="M38" s="68" t="s">
        <v>3</v>
      </c>
      <c r="N38" s="71" t="s">
        <v>3</v>
      </c>
      <c r="O38" s="69" t="s">
        <v>4</v>
      </c>
      <c r="P38" s="72">
        <v>56463.5</v>
      </c>
      <c r="Q38" s="67">
        <f>Q40</f>
        <v>69774</v>
      </c>
      <c r="R38" s="67">
        <f>R40</f>
        <v>12873.4</v>
      </c>
      <c r="S38" s="97"/>
      <c r="T38" s="97"/>
      <c r="U38" s="98"/>
      <c r="V38" s="67">
        <f t="shared" ref="V38:W38" si="20">V40</f>
        <v>69616.800000000003</v>
      </c>
      <c r="W38" s="67">
        <f t="shared" si="20"/>
        <v>12873.4</v>
      </c>
      <c r="X38" s="39">
        <f t="shared" si="2"/>
        <v>99.774701178089259</v>
      </c>
      <c r="Y38" s="39">
        <f t="shared" si="18"/>
        <v>100</v>
      </c>
    </row>
    <row r="39" spans="1:25" ht="39.75" customHeight="1" x14ac:dyDescent="0.2">
      <c r="A39" s="11"/>
      <c r="B39" s="25"/>
      <c r="C39" s="25"/>
      <c r="D39" s="25"/>
      <c r="E39" s="25"/>
      <c r="F39" s="25"/>
      <c r="G39" s="25"/>
      <c r="H39" s="25"/>
      <c r="I39" s="10"/>
      <c r="J39" s="70">
        <v>944</v>
      </c>
      <c r="K39" s="64">
        <v>5</v>
      </c>
      <c r="L39" s="64">
        <v>3</v>
      </c>
      <c r="M39" s="68" t="s">
        <v>18</v>
      </c>
      <c r="N39" s="71"/>
      <c r="O39" s="69" t="s">
        <v>23</v>
      </c>
      <c r="P39" s="72"/>
      <c r="Q39" s="67">
        <f>+Q40</f>
        <v>69774</v>
      </c>
      <c r="R39" s="67">
        <f>+R40</f>
        <v>12873.4</v>
      </c>
      <c r="S39" s="42"/>
      <c r="T39" s="42"/>
      <c r="U39" s="43"/>
      <c r="V39" s="67">
        <f t="shared" ref="V39:W39" si="21">+V40</f>
        <v>69616.800000000003</v>
      </c>
      <c r="W39" s="67">
        <f t="shared" si="21"/>
        <v>12873.4</v>
      </c>
      <c r="X39" s="39">
        <f t="shared" si="2"/>
        <v>99.774701178089259</v>
      </c>
      <c r="Y39" s="39">
        <f t="shared" si="18"/>
        <v>100</v>
      </c>
    </row>
    <row r="40" spans="1:25" ht="38.25" customHeight="1" x14ac:dyDescent="0.2">
      <c r="A40" s="11"/>
      <c r="B40" s="22"/>
      <c r="C40" s="22"/>
      <c r="D40" s="22"/>
      <c r="E40" s="22"/>
      <c r="F40" s="22"/>
      <c r="G40" s="22"/>
      <c r="H40" s="22"/>
      <c r="I40" s="10"/>
      <c r="J40" s="70">
        <v>944</v>
      </c>
      <c r="K40" s="64">
        <v>5</v>
      </c>
      <c r="L40" s="64">
        <v>3</v>
      </c>
      <c r="M40" s="68" t="s">
        <v>18</v>
      </c>
      <c r="N40" s="71">
        <v>600</v>
      </c>
      <c r="O40" s="69" t="s">
        <v>6</v>
      </c>
      <c r="P40" s="72"/>
      <c r="Q40" s="67">
        <f>+Q41</f>
        <v>69774</v>
      </c>
      <c r="R40" s="67">
        <f>+R41</f>
        <v>12873.4</v>
      </c>
      <c r="S40" s="42"/>
      <c r="T40" s="42"/>
      <c r="U40" s="43"/>
      <c r="V40" s="67">
        <f t="shared" ref="V40:W40" si="22">+V41</f>
        <v>69616.800000000003</v>
      </c>
      <c r="W40" s="67">
        <f t="shared" si="22"/>
        <v>12873.4</v>
      </c>
      <c r="X40" s="39">
        <f t="shared" si="2"/>
        <v>99.774701178089259</v>
      </c>
      <c r="Y40" s="39">
        <f t="shared" si="18"/>
        <v>100</v>
      </c>
    </row>
    <row r="41" spans="1:25" ht="32.25" customHeight="1" x14ac:dyDescent="0.2">
      <c r="A41" s="11"/>
      <c r="B41" s="24"/>
      <c r="C41" s="24"/>
      <c r="D41" s="24"/>
      <c r="E41" s="24"/>
      <c r="F41" s="24"/>
      <c r="G41" s="24"/>
      <c r="H41" s="24"/>
      <c r="I41" s="10"/>
      <c r="J41" s="70">
        <v>944</v>
      </c>
      <c r="K41" s="64">
        <v>5</v>
      </c>
      <c r="L41" s="64">
        <v>3</v>
      </c>
      <c r="M41" s="68" t="s">
        <v>18</v>
      </c>
      <c r="N41" s="71">
        <v>610</v>
      </c>
      <c r="O41" s="69" t="s">
        <v>7</v>
      </c>
      <c r="P41" s="72"/>
      <c r="Q41" s="67">
        <v>69774</v>
      </c>
      <c r="R41" s="67">
        <v>12873.4</v>
      </c>
      <c r="S41" s="42"/>
      <c r="T41" s="42"/>
      <c r="U41" s="43"/>
      <c r="V41" s="40">
        <v>69616.800000000003</v>
      </c>
      <c r="W41" s="39">
        <v>12873.4</v>
      </c>
      <c r="X41" s="39">
        <f t="shared" si="2"/>
        <v>99.774701178089259</v>
      </c>
      <c r="Y41" s="39">
        <f t="shared" si="18"/>
        <v>100</v>
      </c>
    </row>
    <row r="42" spans="1:25" ht="409.6" hidden="1" customHeight="1" x14ac:dyDescent="0.2">
      <c r="A42" s="2"/>
      <c r="B42" s="7"/>
      <c r="C42" s="9"/>
      <c r="D42" s="9"/>
      <c r="E42" s="9"/>
      <c r="F42" s="7"/>
      <c r="G42" s="8"/>
      <c r="H42" s="7"/>
      <c r="I42" s="7">
        <v>0</v>
      </c>
      <c r="J42" s="75"/>
      <c r="K42" s="76">
        <v>0</v>
      </c>
      <c r="L42" s="76">
        <v>0</v>
      </c>
      <c r="M42" s="76" t="s">
        <v>2</v>
      </c>
      <c r="N42" s="76">
        <v>0</v>
      </c>
      <c r="O42" s="77" t="s">
        <v>1</v>
      </c>
      <c r="P42" s="33">
        <v>138024.9</v>
      </c>
      <c r="Q42" s="78">
        <v>138024.9</v>
      </c>
      <c r="R42" s="78">
        <v>0</v>
      </c>
      <c r="S42" s="44"/>
      <c r="T42" s="44"/>
      <c r="U42" s="45"/>
      <c r="V42" s="41"/>
      <c r="W42" s="46"/>
      <c r="X42" s="39">
        <f t="shared" si="2"/>
        <v>0</v>
      </c>
      <c r="Y42" s="39" t="e">
        <f t="shared" si="18"/>
        <v>#DIV/0!</v>
      </c>
    </row>
    <row r="43" spans="1:25" ht="16.5" customHeight="1" x14ac:dyDescent="0.2">
      <c r="A43" s="2"/>
      <c r="B43" s="4"/>
      <c r="C43" s="6"/>
      <c r="D43" s="6"/>
      <c r="E43" s="6"/>
      <c r="F43" s="4"/>
      <c r="G43" s="5"/>
      <c r="H43" s="4"/>
      <c r="I43" s="4"/>
      <c r="J43" s="79"/>
      <c r="K43" s="79"/>
      <c r="L43" s="79"/>
      <c r="M43" s="79"/>
      <c r="N43" s="79"/>
      <c r="O43" s="80" t="s">
        <v>0</v>
      </c>
      <c r="P43" s="33"/>
      <c r="Q43" s="63">
        <f>+Q20</f>
        <v>108757.4</v>
      </c>
      <c r="R43" s="63">
        <f>+R20</f>
        <v>12873.4</v>
      </c>
      <c r="S43" s="47"/>
      <c r="T43" s="47"/>
      <c r="U43" s="48"/>
      <c r="V43" s="63">
        <f t="shared" ref="V43:W43" si="23">+V20</f>
        <v>107749.8</v>
      </c>
      <c r="W43" s="63">
        <f t="shared" si="23"/>
        <v>12873.4</v>
      </c>
      <c r="X43" s="38">
        <f t="shared" si="2"/>
        <v>99.073534306631089</v>
      </c>
      <c r="Y43" s="38">
        <f t="shared" si="18"/>
        <v>100</v>
      </c>
    </row>
    <row r="44" spans="1:25" ht="13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2"/>
      <c r="P44" s="2"/>
      <c r="Q44" s="2"/>
      <c r="R44" s="2"/>
      <c r="S44" s="2"/>
      <c r="T44" s="2"/>
      <c r="U44" s="2"/>
      <c r="V44" s="2"/>
    </row>
  </sheetData>
  <mergeCells count="13">
    <mergeCell ref="B38:H38"/>
    <mergeCell ref="S38:U38"/>
    <mergeCell ref="K14:R14"/>
    <mergeCell ref="H17:H18"/>
    <mergeCell ref="O17:O18"/>
    <mergeCell ref="Q17:R17"/>
    <mergeCell ref="I17:I18"/>
    <mergeCell ref="J17:N17"/>
    <mergeCell ref="X1:Y1"/>
    <mergeCell ref="V17:W17"/>
    <mergeCell ref="X17:Y17"/>
    <mergeCell ref="K15:Y15"/>
    <mergeCell ref="Q16:Y16"/>
  </mergeCells>
  <pageMargins left="0.59055118110236204" right="0.39370078740157499" top="0.59055118110236204" bottom="0.59055118110236204" header="0.275590546487823" footer="0.275590546487823"/>
  <pageSetup paperSize="9" scale="49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Столповских Екатерина Михайловна</cp:lastModifiedBy>
  <cp:lastPrinted>2023-03-10T08:17:33Z</cp:lastPrinted>
  <dcterms:created xsi:type="dcterms:W3CDTF">2017-01-18T13:54:03Z</dcterms:created>
  <dcterms:modified xsi:type="dcterms:W3CDTF">2024-04-26T05:14:40Z</dcterms:modified>
</cp:coreProperties>
</file>