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760"/>
  </bookViews>
  <sheets>
    <sheet name="Прил12" sheetId="2" r:id="rId1"/>
  </sheets>
  <definedNames>
    <definedName name="_xlnm.Print_Titles" localSheetId="0">Прил12!$8:$10</definedName>
    <definedName name="_xlnm.Print_Area" localSheetId="0">Прил12!$A$1:$H$34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" l="1"/>
  <c r="G22" i="2" l="1"/>
  <c r="G31" i="2" l="1"/>
  <c r="H25" i="2" l="1"/>
  <c r="H24" i="2" s="1"/>
  <c r="H23" i="2" s="1"/>
  <c r="G25" i="2"/>
  <c r="G24" i="2" s="1"/>
  <c r="G23" i="2" s="1"/>
  <c r="H31" i="2" l="1"/>
  <c r="G30" i="2"/>
  <c r="G29" i="2" l="1"/>
  <c r="H21" i="2"/>
  <c r="G21" i="2"/>
  <c r="H20" i="2"/>
  <c r="H19" i="2" s="1"/>
  <c r="H18" i="2" s="1"/>
  <c r="G20" i="2"/>
  <c r="G19" i="2" s="1"/>
  <c r="G18" i="2" s="1"/>
  <c r="H16" i="2" l="1"/>
  <c r="H15" i="2" s="1"/>
  <c r="H14" i="2" s="1"/>
  <c r="H13" i="2" s="1"/>
  <c r="H12" i="2" s="1"/>
  <c r="G16" i="2"/>
  <c r="G15" i="2" s="1"/>
  <c r="G14" i="2" s="1"/>
  <c r="G13" i="2" s="1"/>
  <c r="G12" i="2" s="1"/>
  <c r="G28" i="2" l="1"/>
  <c r="G27" i="2" s="1"/>
  <c r="H30" i="2"/>
  <c r="H29" i="2" s="1"/>
  <c r="H28" i="2" s="1"/>
  <c r="H27" i="2" s="1"/>
  <c r="H11" i="2" l="1"/>
  <c r="H33" i="2" s="1"/>
  <c r="G11" i="2"/>
  <c r="G33" i="2" s="1"/>
  <c r="H36" i="2" l="1"/>
</calcChain>
</file>

<file path=xl/sharedStrings.xml><?xml version="1.0" encoding="utf-8"?>
<sst xmlns="http://schemas.openxmlformats.org/spreadsheetml/2006/main" count="55" uniqueCount="27">
  <si>
    <t>ИТОГО</t>
  </si>
  <si>
    <t/>
  </si>
  <si>
    <t>Предоставление субсидий бюджетным, автономным учреждениям и иным некоммерческим организациям</t>
  </si>
  <si>
    <t>Благоустройство</t>
  </si>
  <si>
    <t>ЖИЛИЩНО-КОММУНАЛЬНОЕ ХОЗЯЙСТВО</t>
  </si>
  <si>
    <t>в том числе средства вышестоя-щих бюджетов</t>
  </si>
  <si>
    <t>Наименование показателя</t>
  </si>
  <si>
    <t>вид расхо-дов</t>
  </si>
  <si>
    <t>целевая статья</t>
  </si>
  <si>
    <t>под-раздел</t>
  </si>
  <si>
    <t>раз-дел</t>
  </si>
  <si>
    <t>Сумма</t>
  </si>
  <si>
    <t>Коды классификации 
расходов бюджета</t>
  </si>
  <si>
    <t>Субсидии бюджетным учреждениям</t>
  </si>
  <si>
    <t>Е100000000</t>
  </si>
  <si>
    <t>главного распорядителя средств бюджета</t>
  </si>
  <si>
    <t>Администрация Советского внутригородского района городского округа Самара</t>
  </si>
  <si>
    <t>Е400000000</t>
  </si>
  <si>
    <t>Национальная экономика</t>
  </si>
  <si>
    <t>Муниципальная программа "Благоустройство и содержание территории Советского внутригородского района городского округа Самара" на 2021-2025 годы</t>
  </si>
  <si>
    <t>Всего</t>
  </si>
  <si>
    <t>Муниципальная программа"Благоустройство и содержание территории Советского внутригородского района городского округа Самара" на 2021-2025 годы</t>
  </si>
  <si>
    <t>Другие вопросы в области жилищно-коммунального хозяйств</t>
  </si>
  <si>
    <t>Дорожное хозяйство (дорожные фонды)</t>
  </si>
  <si>
    <t xml:space="preserve">  Объем бюджетных ассигонований на финансовое обеспечение реализации программ Советского внутригородского района городского округа Самара в составе ведомственной структуры расходов бюджета Советского внутригородского района городского округа Самара Самарской области на  2024 год</t>
  </si>
  <si>
    <t>Муниципальная программа "Комфортная городская среда" на 2018-2025 годы</t>
  </si>
  <si>
    <t>Приложение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</si>
</sst>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;[Red]\-#,##0.0"/>
    <numFmt numFmtId="165" formatCode="#,##0.0;[Red]\-#,##0.0;0.0"/>
    <numFmt numFmtId="166" formatCode="000\.00\.00"/>
    <numFmt numFmtId="167" formatCode="000"/>
    <numFmt numFmtId="168" formatCode="0000000"/>
    <numFmt numFmtId="169" formatCode="00"/>
    <numFmt numFmtId="170" formatCode="#,##0.0_ ;[Red]\-#,##0.0\ "/>
    <numFmt numFmtId="171" formatCode="#,##0.0_ ;\-#,##0.0\ "/>
    <numFmt numFmtId="172" formatCode="#,##0.0;\-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4" fillId="0" borderId="1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1" xfId="1" applyNumberFormat="1" applyFont="1" applyFill="1" applyBorder="1" applyAlignment="1" applyProtection="1">
      <alignment vertical="top" wrapText="1"/>
      <protection hidden="1"/>
    </xf>
    <xf numFmtId="0" fontId="8" fillId="0" borderId="0" xfId="1" applyFont="1"/>
    <xf numFmtId="0" fontId="2" fillId="0" borderId="0" xfId="1" applyFont="1" applyFill="1" applyProtection="1">
      <protection hidden="1"/>
    </xf>
    <xf numFmtId="0" fontId="8" fillId="0" borderId="0" xfId="1" applyFont="1" applyProtection="1">
      <protection hidden="1"/>
    </xf>
    <xf numFmtId="0" fontId="6" fillId="0" borderId="7" xfId="1" applyFont="1" applyFill="1" applyBorder="1" applyAlignment="1" applyProtection="1">
      <alignment wrapText="1"/>
      <protection hidden="1"/>
    </xf>
    <xf numFmtId="0" fontId="6" fillId="0" borderId="1" xfId="1" applyNumberFormat="1" applyFont="1" applyFill="1" applyBorder="1" applyAlignment="1" applyProtection="1">
      <alignment horizontal="center" vertical="center"/>
      <protection hidden="1"/>
    </xf>
    <xf numFmtId="0" fontId="6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1" applyNumberFormat="1" applyFont="1" applyFill="1" applyBorder="1" applyAlignment="1" applyProtection="1">
      <alignment horizontal="center" vertical="top"/>
      <protection hidden="1"/>
    </xf>
    <xf numFmtId="0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165" fontId="9" fillId="0" borderId="1" xfId="1" applyNumberFormat="1" applyFont="1" applyFill="1" applyBorder="1" applyAlignment="1" applyProtection="1">
      <alignment horizontal="right" vertical="center" wrapText="1"/>
      <protection hidden="1"/>
    </xf>
    <xf numFmtId="166" fontId="9" fillId="0" borderId="1" xfId="1" applyNumberFormat="1" applyFont="1" applyFill="1" applyBorder="1" applyAlignment="1" applyProtection="1">
      <alignment vertical="top" wrapText="1"/>
      <protection hidden="1"/>
    </xf>
    <xf numFmtId="0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169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165" fontId="6" fillId="0" borderId="1" xfId="1" applyNumberFormat="1" applyFont="1" applyFill="1" applyBorder="1" applyAlignment="1" applyProtection="1">
      <alignment vertical="center" wrapText="1"/>
      <protection hidden="1"/>
    </xf>
    <xf numFmtId="165" fontId="6" fillId="0" borderId="1" xfId="1" applyNumberFormat="1" applyFont="1" applyFill="1" applyBorder="1" applyAlignment="1" applyProtection="1">
      <alignment horizontal="right" vertical="center" wrapText="1"/>
      <protection hidden="1"/>
    </xf>
    <xf numFmtId="168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top" wrapText="1"/>
      <protection hidden="1"/>
    </xf>
    <xf numFmtId="169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165" fontId="9" fillId="0" borderId="1" xfId="1" applyNumberFormat="1" applyFont="1" applyFill="1" applyBorder="1" applyAlignment="1" applyProtection="1">
      <alignment vertical="center" wrapText="1"/>
      <protection hidden="1"/>
    </xf>
    <xf numFmtId="0" fontId="6" fillId="0" borderId="2" xfId="1" applyFont="1" applyFill="1" applyBorder="1" applyAlignment="1" applyProtection="1">
      <protection hidden="1"/>
    </xf>
    <xf numFmtId="0" fontId="6" fillId="0" borderId="1" xfId="1" applyNumberFormat="1" applyFont="1" applyFill="1" applyBorder="1" applyAlignment="1" applyProtection="1">
      <protection hidden="1"/>
    </xf>
    <xf numFmtId="0" fontId="6" fillId="0" borderId="3" xfId="1" applyNumberFormat="1" applyFont="1" applyFill="1" applyBorder="1" applyAlignment="1" applyProtection="1">
      <protection hidden="1"/>
    </xf>
    <xf numFmtId="0" fontId="9" fillId="0" borderId="1" xfId="1" applyNumberFormat="1" applyFont="1" applyFill="1" applyBorder="1" applyAlignment="1" applyProtection="1">
      <alignment vertical="top"/>
      <protection hidden="1"/>
    </xf>
    <xf numFmtId="0" fontId="6" fillId="0" borderId="0" xfId="1" applyFont="1" applyFill="1" applyAlignment="1" applyProtection="1">
      <protection hidden="1"/>
    </xf>
    <xf numFmtId="0" fontId="7" fillId="0" borderId="0" xfId="1" applyFont="1" applyFill="1" applyAlignment="1" applyProtection="1">
      <protection hidden="1"/>
    </xf>
    <xf numFmtId="0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70" fontId="2" fillId="0" borderId="0" xfId="1" applyNumberFormat="1" applyFont="1" applyFill="1" applyAlignment="1" applyProtection="1">
      <protection hidden="1"/>
    </xf>
    <xf numFmtId="0" fontId="5" fillId="0" borderId="1" xfId="1" applyNumberFormat="1" applyFont="1" applyFill="1" applyBorder="1" applyAlignment="1" applyProtection="1">
      <alignment horizontal="left" vertical="center" wrapText="1"/>
      <protection hidden="1"/>
    </xf>
    <xf numFmtId="171" fontId="6" fillId="0" borderId="1" xfId="1" applyNumberFormat="1" applyFont="1" applyFill="1" applyBorder="1" applyAlignment="1" applyProtection="1">
      <alignment horizontal="right" vertical="center" wrapText="1"/>
      <protection hidden="1"/>
    </xf>
    <xf numFmtId="172" fontId="6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6" fillId="0" borderId="0" xfId="1" applyFont="1" applyFill="1" applyAlignment="1" applyProtection="1">
      <alignment horizontal="right"/>
      <protection hidden="1"/>
    </xf>
    <xf numFmtId="0" fontId="6" fillId="0" borderId="1" xfId="1" applyNumberFormat="1" applyFont="1" applyFill="1" applyBorder="1" applyAlignment="1" applyProtection="1">
      <alignment horizontal="center" vertical="center"/>
      <protection hidden="1"/>
    </xf>
    <xf numFmtId="0" fontId="4" fillId="0" borderId="0" xfId="1" applyNumberFormat="1" applyFont="1" applyFill="1" applyAlignment="1" applyProtection="1">
      <alignment horizontal="center" vertical="top" wrapText="1"/>
      <protection hidden="1"/>
    </xf>
    <xf numFmtId="0" fontId="6" fillId="0" borderId="0" xfId="1" applyNumberFormat="1" applyFont="1" applyFill="1" applyAlignment="1" applyProtection="1">
      <alignment horizontal="center" vertical="top" wrapText="1"/>
      <protection hidden="1"/>
    </xf>
    <xf numFmtId="0" fontId="7" fillId="0" borderId="0" xfId="1" applyNumberFormat="1" applyFont="1" applyFill="1" applyAlignment="1" applyProtection="1">
      <alignment horizontal="center" vertical="top" wrapText="1"/>
      <protection hidden="1"/>
    </xf>
    <xf numFmtId="0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top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2009775</xdr:colOff>
      <xdr:row>0</xdr:row>
      <xdr:rowOff>180975</xdr:rowOff>
    </xdr:from>
    <xdr:to>
      <xdr:col>8</xdr:col>
      <xdr:colOff>19050</xdr:colOff>
      <xdr:row>5</xdr:row>
      <xdr:rowOff>209550</xdr:rowOff>
    </xdr:to>
    <xdr:sp macro="" textlink="">
      <xdr:nvSpPr>
        <xdr:cNvPr id="1025" name="TextBox 1"/>
        <xdr:cNvSpPr txBox="1">
          <a:spLocks noChangeArrowheads="1"/>
        </xdr:cNvSpPr>
      </xdr:nvSpPr>
      <xdr:spPr bwMode="auto">
        <a:xfrm>
          <a:off x="5181600" y="180975"/>
          <a:ext cx="3419475" cy="1143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Приложение 10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 Решению  Совета депутатов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Советского внутригородского района городского округа Самара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от « ___»______________2024 г. № _____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showWhiteSpace="0" zoomScaleNormal="100" workbookViewId="0">
      <selection activeCell="J4" sqref="J4"/>
    </sheetView>
  </sheetViews>
  <sheetFormatPr defaultColWidth="9.140625" defaultRowHeight="12.75" x14ac:dyDescent="0.2"/>
  <cols>
    <col min="1" max="2" width="7.140625" style="6" customWidth="1"/>
    <col min="3" max="3" width="8.28515625" style="6" customWidth="1"/>
    <col min="4" max="4" width="15" style="6" customWidth="1"/>
    <col min="5" max="5" width="10" style="6" customWidth="1"/>
    <col min="6" max="6" width="48.85546875" style="6" customWidth="1"/>
    <col min="7" max="7" width="18.85546875" style="6" customWidth="1"/>
    <col min="8" max="8" width="13.42578125" style="6" customWidth="1"/>
    <col min="9" max="216" width="9.140625" style="6" customWidth="1"/>
    <col min="217" max="16384" width="9.140625" style="6"/>
  </cols>
  <sheetData>
    <row r="1" spans="1:8" ht="19.5" customHeight="1" x14ac:dyDescent="0.3">
      <c r="B1" s="35"/>
      <c r="C1" s="36"/>
      <c r="D1" s="36"/>
      <c r="E1" s="36"/>
      <c r="F1" s="42"/>
      <c r="G1" s="42"/>
      <c r="H1" s="35"/>
    </row>
    <row r="2" spans="1:8" ht="19.5" customHeight="1" x14ac:dyDescent="0.3">
      <c r="B2" s="35"/>
      <c r="C2" s="36"/>
      <c r="D2" s="36"/>
      <c r="E2" s="36"/>
      <c r="F2" s="42"/>
      <c r="G2" s="42"/>
      <c r="H2" s="35"/>
    </row>
    <row r="3" spans="1:8" ht="19.5" customHeight="1" x14ac:dyDescent="0.25">
      <c r="B3" s="35"/>
      <c r="C3" s="35"/>
      <c r="D3" s="35"/>
      <c r="E3" s="35"/>
      <c r="F3" s="42"/>
      <c r="G3" s="42"/>
      <c r="H3" s="35"/>
    </row>
    <row r="4" spans="1:8" ht="19.5" customHeight="1" x14ac:dyDescent="0.3">
      <c r="B4" s="36"/>
      <c r="C4" s="36"/>
      <c r="D4" s="36"/>
      <c r="E4" s="36"/>
      <c r="F4" s="42"/>
      <c r="G4" s="42"/>
      <c r="H4" s="35"/>
    </row>
    <row r="5" spans="1:8" ht="9.75" customHeight="1" x14ac:dyDescent="0.25">
      <c r="A5" s="7"/>
      <c r="B5" s="7"/>
      <c r="C5" s="7"/>
      <c r="D5" s="7"/>
      <c r="E5" s="7"/>
      <c r="F5" s="7"/>
      <c r="G5" s="8"/>
      <c r="H5" s="8"/>
    </row>
    <row r="6" spans="1:8" ht="19.5" customHeight="1" x14ac:dyDescent="0.2">
      <c r="A6" s="44" t="s">
        <v>26</v>
      </c>
      <c r="B6" s="45"/>
      <c r="C6" s="46"/>
      <c r="D6" s="46"/>
      <c r="E6" s="46"/>
      <c r="F6" s="46"/>
      <c r="G6" s="46"/>
      <c r="H6" s="46"/>
    </row>
    <row r="7" spans="1:8" s="9" customFormat="1" ht="74.25" customHeight="1" x14ac:dyDescent="0.25">
      <c r="A7" s="49" t="s">
        <v>24</v>
      </c>
      <c r="B7" s="49"/>
      <c r="C7" s="49"/>
      <c r="D7" s="49"/>
      <c r="E7" s="49"/>
      <c r="F7" s="49"/>
      <c r="G7" s="49"/>
      <c r="H7" s="49"/>
    </row>
    <row r="8" spans="1:8" ht="29.25" customHeight="1" x14ac:dyDescent="0.2">
      <c r="A8" s="47" t="s">
        <v>12</v>
      </c>
      <c r="B8" s="47"/>
      <c r="C8" s="47"/>
      <c r="D8" s="47"/>
      <c r="E8" s="48"/>
      <c r="F8" s="10"/>
      <c r="G8" s="43" t="s">
        <v>11</v>
      </c>
      <c r="H8" s="43"/>
    </row>
    <row r="9" spans="1:8" ht="91.5" customHeight="1" x14ac:dyDescent="0.2">
      <c r="A9" s="11" t="s">
        <v>15</v>
      </c>
      <c r="B9" s="11" t="s">
        <v>10</v>
      </c>
      <c r="C9" s="12" t="s">
        <v>9</v>
      </c>
      <c r="D9" s="11" t="s">
        <v>8</v>
      </c>
      <c r="E9" s="13" t="s">
        <v>7</v>
      </c>
      <c r="F9" s="14" t="s">
        <v>6</v>
      </c>
      <c r="G9" s="37" t="s">
        <v>20</v>
      </c>
      <c r="H9" s="37" t="s">
        <v>5</v>
      </c>
    </row>
    <row r="10" spans="1:8" ht="15" customHeight="1" x14ac:dyDescent="0.2">
      <c r="A10" s="15">
        <v>1</v>
      </c>
      <c r="B10" s="15">
        <v>1</v>
      </c>
      <c r="C10" s="15">
        <v>2</v>
      </c>
      <c r="D10" s="15">
        <v>3</v>
      </c>
      <c r="E10" s="15">
        <v>4</v>
      </c>
      <c r="F10" s="16">
        <v>5</v>
      </c>
      <c r="G10" s="37">
        <v>6</v>
      </c>
      <c r="H10" s="37">
        <v>7</v>
      </c>
    </row>
    <row r="11" spans="1:8" ht="59.25" customHeight="1" x14ac:dyDescent="0.2">
      <c r="A11" s="17">
        <v>944</v>
      </c>
      <c r="B11" s="17"/>
      <c r="C11" s="17"/>
      <c r="D11" s="17"/>
      <c r="E11" s="17"/>
      <c r="F11" s="4" t="s">
        <v>16</v>
      </c>
      <c r="G11" s="18">
        <f>+G12+G27</f>
        <v>80218.5</v>
      </c>
      <c r="H11" s="18">
        <f>H18+H27</f>
        <v>13374</v>
      </c>
    </row>
    <row r="12" spans="1:8" ht="69.75" customHeight="1" x14ac:dyDescent="0.2">
      <c r="A12" s="17">
        <v>944</v>
      </c>
      <c r="B12" s="17"/>
      <c r="C12" s="17"/>
      <c r="D12" s="17"/>
      <c r="E12" s="17"/>
      <c r="F12" s="19" t="s">
        <v>19</v>
      </c>
      <c r="G12" s="18">
        <f>+G18+G13</f>
        <v>40135.800000000003</v>
      </c>
      <c r="H12" s="18">
        <f t="shared" ref="H12" si="0">+H13+H18</f>
        <v>0</v>
      </c>
    </row>
    <row r="13" spans="1:8" ht="21" customHeight="1" x14ac:dyDescent="0.2">
      <c r="A13" s="20">
        <v>944</v>
      </c>
      <c r="B13" s="21">
        <v>4</v>
      </c>
      <c r="C13" s="20"/>
      <c r="D13" s="20"/>
      <c r="E13" s="20"/>
      <c r="F13" s="5" t="s">
        <v>18</v>
      </c>
      <c r="G13" s="22">
        <f>+G14</f>
        <v>241.9</v>
      </c>
      <c r="H13" s="22">
        <f t="shared" ref="H13" si="1">+H14</f>
        <v>0</v>
      </c>
    </row>
    <row r="14" spans="1:8" ht="23.25" customHeight="1" x14ac:dyDescent="0.2">
      <c r="A14" s="20">
        <v>944</v>
      </c>
      <c r="B14" s="21">
        <v>4</v>
      </c>
      <c r="C14" s="21">
        <v>9</v>
      </c>
      <c r="D14" s="17"/>
      <c r="E14" s="17"/>
      <c r="F14" s="39" t="s">
        <v>23</v>
      </c>
      <c r="G14" s="23">
        <f>+G15</f>
        <v>241.9</v>
      </c>
      <c r="H14" s="23">
        <f t="shared" ref="H14" si="2">+H15</f>
        <v>0</v>
      </c>
    </row>
    <row r="15" spans="1:8" ht="68.25" customHeight="1" x14ac:dyDescent="0.2">
      <c r="A15" s="21">
        <v>944</v>
      </c>
      <c r="B15" s="21">
        <v>4</v>
      </c>
      <c r="C15" s="21">
        <v>9</v>
      </c>
      <c r="D15" s="24" t="s">
        <v>17</v>
      </c>
      <c r="E15" s="25"/>
      <c r="F15" s="26" t="s">
        <v>19</v>
      </c>
      <c r="G15" s="22">
        <f>+G16</f>
        <v>241.9</v>
      </c>
      <c r="H15" s="22">
        <f t="shared" ref="H15:H16" si="3">+H16</f>
        <v>0</v>
      </c>
    </row>
    <row r="16" spans="1:8" ht="57.75" customHeight="1" x14ac:dyDescent="0.2">
      <c r="A16" s="21">
        <v>944</v>
      </c>
      <c r="B16" s="21">
        <v>4</v>
      </c>
      <c r="C16" s="21">
        <v>9</v>
      </c>
      <c r="D16" s="24" t="s">
        <v>17</v>
      </c>
      <c r="E16" s="25">
        <v>600</v>
      </c>
      <c r="F16" s="26" t="s">
        <v>2</v>
      </c>
      <c r="G16" s="22">
        <f>+G17</f>
        <v>241.9</v>
      </c>
      <c r="H16" s="22">
        <f t="shared" si="3"/>
        <v>0</v>
      </c>
    </row>
    <row r="17" spans="1:8" ht="25.5" customHeight="1" x14ac:dyDescent="0.2">
      <c r="A17" s="21">
        <v>944</v>
      </c>
      <c r="B17" s="21">
        <v>4</v>
      </c>
      <c r="C17" s="21">
        <v>9</v>
      </c>
      <c r="D17" s="24" t="s">
        <v>17</v>
      </c>
      <c r="E17" s="25">
        <v>610</v>
      </c>
      <c r="F17" s="26" t="s">
        <v>13</v>
      </c>
      <c r="G17" s="40">
        <v>241.9</v>
      </c>
      <c r="H17" s="22">
        <v>0</v>
      </c>
    </row>
    <row r="18" spans="1:8" ht="15.75" x14ac:dyDescent="0.2">
      <c r="A18" s="21">
        <v>944</v>
      </c>
      <c r="B18" s="21">
        <v>5</v>
      </c>
      <c r="C18" s="21"/>
      <c r="D18" s="24"/>
      <c r="E18" s="25"/>
      <c r="F18" s="26" t="s">
        <v>4</v>
      </c>
      <c r="G18" s="22">
        <f>G19+G23</f>
        <v>39893.9</v>
      </c>
      <c r="H18" s="22">
        <f t="shared" ref="H18" si="4">+H19</f>
        <v>0</v>
      </c>
    </row>
    <row r="19" spans="1:8" ht="25.5" customHeight="1" x14ac:dyDescent="0.2">
      <c r="A19" s="21">
        <v>944</v>
      </c>
      <c r="B19" s="21">
        <v>5</v>
      </c>
      <c r="C19" s="21">
        <v>3</v>
      </c>
      <c r="D19" s="24" t="s">
        <v>1</v>
      </c>
      <c r="E19" s="25" t="s">
        <v>1</v>
      </c>
      <c r="F19" s="26" t="s">
        <v>3</v>
      </c>
      <c r="G19" s="22">
        <f>+G20</f>
        <v>36078.6</v>
      </c>
      <c r="H19" s="22">
        <f t="shared" ref="H19" si="5">+H20</f>
        <v>0</v>
      </c>
    </row>
    <row r="20" spans="1:8" ht="74.25" customHeight="1" x14ac:dyDescent="0.2">
      <c r="A20" s="21">
        <v>944</v>
      </c>
      <c r="B20" s="21">
        <v>5</v>
      </c>
      <c r="C20" s="21">
        <v>3</v>
      </c>
      <c r="D20" s="24" t="s">
        <v>17</v>
      </c>
      <c r="E20" s="25"/>
      <c r="F20" s="26" t="s">
        <v>19</v>
      </c>
      <c r="G20" s="22">
        <f>+G22</f>
        <v>36078.6</v>
      </c>
      <c r="H20" s="22">
        <f t="shared" ref="H20" si="6">+H22</f>
        <v>0</v>
      </c>
    </row>
    <row r="21" spans="1:8" ht="54" customHeight="1" x14ac:dyDescent="0.2">
      <c r="A21" s="21">
        <v>944</v>
      </c>
      <c r="B21" s="21">
        <v>5</v>
      </c>
      <c r="C21" s="21">
        <v>3</v>
      </c>
      <c r="D21" s="24" t="s">
        <v>17</v>
      </c>
      <c r="E21" s="25">
        <v>600</v>
      </c>
      <c r="F21" s="26" t="s">
        <v>2</v>
      </c>
      <c r="G21" s="22">
        <f>+G22</f>
        <v>36078.6</v>
      </c>
      <c r="H21" s="22">
        <f t="shared" ref="H21" si="7">+H22</f>
        <v>0</v>
      </c>
    </row>
    <row r="22" spans="1:8" ht="25.5" customHeight="1" x14ac:dyDescent="0.2">
      <c r="A22" s="21">
        <v>944</v>
      </c>
      <c r="B22" s="21">
        <v>5</v>
      </c>
      <c r="C22" s="21">
        <v>3</v>
      </c>
      <c r="D22" s="24" t="s">
        <v>17</v>
      </c>
      <c r="E22" s="25">
        <v>610</v>
      </c>
      <c r="F22" s="26" t="s">
        <v>13</v>
      </c>
      <c r="G22" s="41">
        <f>48078.6-12000</f>
        <v>36078.6</v>
      </c>
      <c r="H22" s="22">
        <v>0</v>
      </c>
    </row>
    <row r="23" spans="1:8" ht="31.5" x14ac:dyDescent="0.2">
      <c r="A23" s="21">
        <v>944</v>
      </c>
      <c r="B23" s="21">
        <v>5</v>
      </c>
      <c r="C23" s="21">
        <v>5</v>
      </c>
      <c r="D23" s="24" t="s">
        <v>1</v>
      </c>
      <c r="E23" s="25"/>
      <c r="F23" s="26" t="s">
        <v>22</v>
      </c>
      <c r="G23" s="22">
        <f t="shared" ref="G23:H25" si="8">G24</f>
        <v>3815.3</v>
      </c>
      <c r="H23" s="22">
        <f t="shared" si="8"/>
        <v>0</v>
      </c>
    </row>
    <row r="24" spans="1:8" ht="70.5" customHeight="1" x14ac:dyDescent="0.2">
      <c r="A24" s="21">
        <v>944</v>
      </c>
      <c r="B24" s="21">
        <v>5</v>
      </c>
      <c r="C24" s="21">
        <v>5</v>
      </c>
      <c r="D24" s="24" t="s">
        <v>17</v>
      </c>
      <c r="E24" s="25"/>
      <c r="F24" s="26" t="s">
        <v>21</v>
      </c>
      <c r="G24" s="22">
        <f t="shared" si="8"/>
        <v>3815.3</v>
      </c>
      <c r="H24" s="22">
        <f t="shared" si="8"/>
        <v>0</v>
      </c>
    </row>
    <row r="25" spans="1:8" ht="58.5" customHeight="1" x14ac:dyDescent="0.2">
      <c r="A25" s="21">
        <v>944</v>
      </c>
      <c r="B25" s="21">
        <v>5</v>
      </c>
      <c r="C25" s="21">
        <v>5</v>
      </c>
      <c r="D25" s="24" t="s">
        <v>17</v>
      </c>
      <c r="E25" s="25">
        <v>600</v>
      </c>
      <c r="F25" s="26" t="s">
        <v>2</v>
      </c>
      <c r="G25" s="22">
        <f t="shared" si="8"/>
        <v>3815.3</v>
      </c>
      <c r="H25" s="22">
        <f t="shared" si="8"/>
        <v>0</v>
      </c>
    </row>
    <row r="26" spans="1:8" ht="15.75" x14ac:dyDescent="0.2">
      <c r="A26" s="21">
        <v>944</v>
      </c>
      <c r="B26" s="21">
        <v>5</v>
      </c>
      <c r="C26" s="21">
        <v>5</v>
      </c>
      <c r="D26" s="24" t="s">
        <v>17</v>
      </c>
      <c r="E26" s="25">
        <v>610</v>
      </c>
      <c r="F26" s="26" t="s">
        <v>13</v>
      </c>
      <c r="G26" s="40">
        <v>3815.3</v>
      </c>
      <c r="H26" s="22">
        <v>0</v>
      </c>
    </row>
    <row r="27" spans="1:8" ht="41.25" customHeight="1" x14ac:dyDescent="0.2">
      <c r="A27" s="27">
        <v>944</v>
      </c>
      <c r="B27" s="27"/>
      <c r="C27" s="27"/>
      <c r="D27" s="28"/>
      <c r="E27" s="29"/>
      <c r="F27" s="19" t="s">
        <v>25</v>
      </c>
      <c r="G27" s="30">
        <f>+G28</f>
        <v>40082.699999999997</v>
      </c>
      <c r="H27" s="30">
        <f t="shared" ref="H27" si="9">+H28</f>
        <v>13374</v>
      </c>
    </row>
    <row r="28" spans="1:8" ht="15.75" x14ac:dyDescent="0.2">
      <c r="A28" s="21">
        <v>944</v>
      </c>
      <c r="B28" s="21">
        <v>5</v>
      </c>
      <c r="C28" s="21" t="s">
        <v>1</v>
      </c>
      <c r="D28" s="24" t="s">
        <v>1</v>
      </c>
      <c r="E28" s="25" t="s">
        <v>1</v>
      </c>
      <c r="F28" s="26" t="s">
        <v>4</v>
      </c>
      <c r="G28" s="22">
        <f>+G29</f>
        <v>40082.699999999997</v>
      </c>
      <c r="H28" s="22">
        <f t="shared" ref="H28" si="10">+H29</f>
        <v>13374</v>
      </c>
    </row>
    <row r="29" spans="1:8" ht="15.75" x14ac:dyDescent="0.2">
      <c r="A29" s="21">
        <v>944</v>
      </c>
      <c r="B29" s="21">
        <v>5</v>
      </c>
      <c r="C29" s="21">
        <v>3</v>
      </c>
      <c r="D29" s="24" t="s">
        <v>1</v>
      </c>
      <c r="E29" s="25" t="s">
        <v>1</v>
      </c>
      <c r="F29" s="26" t="s">
        <v>3</v>
      </c>
      <c r="G29" s="22">
        <f>+G30</f>
        <v>40082.699999999997</v>
      </c>
      <c r="H29" s="22">
        <f t="shared" ref="H29" si="11">+H30</f>
        <v>13374</v>
      </c>
    </row>
    <row r="30" spans="1:8" ht="39.75" customHeight="1" x14ac:dyDescent="0.2">
      <c r="A30" s="21">
        <v>944</v>
      </c>
      <c r="B30" s="21">
        <v>5</v>
      </c>
      <c r="C30" s="21">
        <v>3</v>
      </c>
      <c r="D30" s="24" t="s">
        <v>14</v>
      </c>
      <c r="E30" s="25"/>
      <c r="F30" s="26" t="s">
        <v>25</v>
      </c>
      <c r="G30" s="22">
        <f>+G31</f>
        <v>40082.699999999997</v>
      </c>
      <c r="H30" s="22">
        <f t="shared" ref="H30" si="12">+H31</f>
        <v>13374</v>
      </c>
    </row>
    <row r="31" spans="1:8" ht="47.25" x14ac:dyDescent="0.2">
      <c r="A31" s="21">
        <v>944</v>
      </c>
      <c r="B31" s="21">
        <v>5</v>
      </c>
      <c r="C31" s="21">
        <v>3</v>
      </c>
      <c r="D31" s="24" t="s">
        <v>14</v>
      </c>
      <c r="E31" s="25">
        <v>600</v>
      </c>
      <c r="F31" s="26" t="s">
        <v>2</v>
      </c>
      <c r="G31" s="22">
        <f>+G32</f>
        <v>40082.699999999997</v>
      </c>
      <c r="H31" s="22">
        <f>+H32</f>
        <v>13374</v>
      </c>
    </row>
    <row r="32" spans="1:8" ht="15.75" x14ac:dyDescent="0.2">
      <c r="A32" s="21">
        <v>944</v>
      </c>
      <c r="B32" s="21">
        <v>5</v>
      </c>
      <c r="C32" s="21">
        <v>3</v>
      </c>
      <c r="D32" s="24" t="s">
        <v>14</v>
      </c>
      <c r="E32" s="25">
        <v>610</v>
      </c>
      <c r="F32" s="26" t="s">
        <v>13</v>
      </c>
      <c r="G32" s="22">
        <f>14616.8+25465.9</f>
        <v>40082.699999999997</v>
      </c>
      <c r="H32" s="22">
        <v>13374</v>
      </c>
    </row>
    <row r="33" spans="1:8" ht="15.75" x14ac:dyDescent="0.25">
      <c r="A33" s="31"/>
      <c r="B33" s="31"/>
      <c r="C33" s="32"/>
      <c r="D33" s="32"/>
      <c r="E33" s="33"/>
      <c r="F33" s="34" t="s">
        <v>0</v>
      </c>
      <c r="G33" s="30">
        <f>+G11</f>
        <v>80218.5</v>
      </c>
      <c r="H33" s="30">
        <f>+H11</f>
        <v>13374</v>
      </c>
    </row>
    <row r="34" spans="1:8" ht="13.5" customHeight="1" x14ac:dyDescent="0.25">
      <c r="A34" s="8"/>
      <c r="B34" s="8"/>
      <c r="C34" s="8"/>
      <c r="D34" s="8"/>
      <c r="E34" s="8"/>
      <c r="F34" s="8"/>
      <c r="G34" s="1"/>
      <c r="H34" s="1"/>
    </row>
    <row r="35" spans="1:8" ht="13.5" customHeight="1" x14ac:dyDescent="0.2">
      <c r="A35" s="8"/>
      <c r="B35" s="8"/>
      <c r="C35" s="8"/>
      <c r="D35" s="8"/>
      <c r="E35" s="8"/>
      <c r="F35" s="3"/>
      <c r="G35" s="2"/>
      <c r="H35" s="2"/>
    </row>
    <row r="36" spans="1:8" ht="13.5" hidden="1" customHeight="1" x14ac:dyDescent="0.25">
      <c r="C36" s="8"/>
      <c r="D36" s="8"/>
      <c r="E36" s="8"/>
      <c r="F36" s="8"/>
      <c r="G36" s="1"/>
      <c r="H36" s="38">
        <f>G33-H33</f>
        <v>66844.5</v>
      </c>
    </row>
  </sheetData>
  <mergeCells count="8">
    <mergeCell ref="F1:G1"/>
    <mergeCell ref="F2:G2"/>
    <mergeCell ref="F3:G3"/>
    <mergeCell ref="F4:G4"/>
    <mergeCell ref="G8:H8"/>
    <mergeCell ref="A6:H6"/>
    <mergeCell ref="A8:E8"/>
    <mergeCell ref="A7:H7"/>
  </mergeCells>
  <pageMargins left="0.59055118110236227" right="0.39370078740157483" top="0.59055118110236227" bottom="0.59055118110236227" header="0.27559055118110237" footer="0.27559055118110237"/>
  <pageSetup paperSize="9" scale="72" fitToHeight="0" orientation="portrait" r:id="rId1"/>
  <headerFooter differentFirst="1" scaleWithDoc="0">
    <oddHeader>&amp;C&amp;"Times New Roman,обычный"&amp;8&amp;P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Прил12</vt:lpstr>
      <vt:lpstr>Прил12!Заголовки_для_печати</vt:lpstr>
      <vt:lpstr>Прил12!Область_печати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acbudget</dc:creator>
  <cp:lastModifiedBy>Столповских Екатерина Михайловна</cp:lastModifiedBy>
  <cp:lastPrinted>2024-01-23T07:40:01Z</cp:lastPrinted>
  <dcterms:created xsi:type="dcterms:W3CDTF">2015-08-24T13:16:02Z</dcterms:created>
  <dcterms:modified xsi:type="dcterms:W3CDTF">2024-05-20T05:06:52Z</dcterms:modified>
</cp:coreProperties>
</file>