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53" i="2" l="1"/>
  <c r="Q57" i="2"/>
  <c r="Q58" i="2"/>
  <c r="Q60" i="2" l="1"/>
  <c r="Q34" i="2"/>
  <c r="Q26" i="2"/>
  <c r="Q25" i="2" s="1"/>
  <c r="Q24" i="2" s="1"/>
  <c r="Q22" i="2"/>
  <c r="Q39" i="2" l="1"/>
  <c r="Q38" i="2" s="1"/>
  <c r="Q37" i="2" s="1"/>
  <c r="Q36" i="2" s="1"/>
  <c r="R18" i="2" l="1"/>
  <c r="R20" i="2"/>
  <c r="R71" i="2" l="1"/>
  <c r="R70" i="2" s="1"/>
  <c r="R68" i="2" l="1"/>
  <c r="R69" i="2"/>
  <c r="Q17" i="2" l="1"/>
  <c r="Q16" i="2"/>
  <c r="R55" i="2" l="1"/>
  <c r="R54" i="2" s="1"/>
  <c r="Q55" i="2"/>
  <c r="Q54" i="2" s="1"/>
  <c r="R50" i="2" l="1"/>
  <c r="R49" i="2" s="1"/>
  <c r="Q50" i="2"/>
  <c r="Q49" i="2" s="1"/>
  <c r="Q47" i="2" s="1"/>
  <c r="R47" i="2" l="1"/>
  <c r="R48" i="2"/>
  <c r="Q48" i="2"/>
  <c r="R16" i="2" l="1"/>
  <c r="R15" i="2" s="1"/>
  <c r="Q20" i="2"/>
  <c r="Q71" i="2" l="1"/>
  <c r="Q70" i="2" s="1"/>
  <c r="Q30" i="2"/>
  <c r="R61" i="2"/>
  <c r="R60" i="2" s="1"/>
  <c r="R53" i="2" s="1"/>
  <c r="R52" i="2" s="1"/>
  <c r="Q61" i="2"/>
  <c r="R81" i="2"/>
  <c r="R80" i="2" s="1"/>
  <c r="R79" i="2" s="1"/>
  <c r="R78" i="2" s="1"/>
  <c r="Q81" i="2"/>
  <c r="R14" i="2" l="1"/>
  <c r="Q68" i="2"/>
  <c r="Q69" i="2"/>
  <c r="Q80" i="2" l="1"/>
  <c r="Q32" i="2"/>
  <c r="Q44" i="2"/>
  <c r="Q43" i="2" s="1"/>
  <c r="Q42" i="2" s="1"/>
  <c r="Q41" i="2" s="1"/>
  <c r="Q52" i="2"/>
  <c r="Q86" i="2" s="1"/>
  <c r="Q29" i="2" l="1"/>
  <c r="Q28" i="2" s="1"/>
  <c r="Q15" i="2" s="1"/>
  <c r="Q79" i="2"/>
  <c r="Q78" i="2" s="1"/>
  <c r="R86" i="2" l="1"/>
  <c r="Q18" i="2" l="1"/>
  <c r="Q14" i="2" l="1"/>
  <c r="R17" i="2"/>
</calcChain>
</file>

<file path=xl/sharedStrings.xml><?xml version="1.0" encoding="utf-8"?>
<sst xmlns="http://schemas.openxmlformats.org/spreadsheetml/2006/main" count="193" uniqueCount="62">
  <si>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</si>
  <si>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</si>
  <si>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</si>
  <si>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</si>
  <si>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</si>
  <si>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</si>
  <si>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</si>
  <si>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</si>
  <si>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</si>
  <si>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</si>
  <si>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</si>
  <si>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</si>
  <si>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</si>
  <si>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</si>
  <si>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</si>
  <si>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</si>
  <si>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</si>
  <si>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</si>
  <si>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</si>
  <si>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</si>
  <si>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</si>
  <si>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</si>
  <si>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</si>
  <si>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</si>
  <si>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</si>
  <si>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</si>
  <si>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</si>
  <si>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</si>
  <si>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</si>
  <si>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</si>
  <si>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</si>
  <si>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</si>
  <si>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</si>
  <si>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</si>
  <si>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</si>
  <si>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</si>
  <si>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</si>
  <si>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</si>
  <si>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</si>
  <si>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</si>
  <si>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</si>
  <si>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</si>
  <si>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</si>
  <si>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</si>
  <si>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</si>
  <si>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</si>
  <si>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</si>
  <si>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</si>
  <si>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</si>
  <si>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</si>
  <si>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</si>
  <si>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</si>
  <si>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</si>
  <si>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</si>
  <si>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</si>
  <si>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Муниципальная программа "Комфортная городская среда" на 2018-2022 годы</t>
  </si>
  <si>
    <t>от "____"_______________ 2018 г. №______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</si>
  <si>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</si>
  <si>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</si>
  <si>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Ведомственная структура расходов бюджета Советского внутригородского района городского округа Самара Самарской области на 2019 год</t>
  </si>
  <si>
    <t>Резервные фонды</t>
  </si>
  <si>
    <t>Резервные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</si>
</sst>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"/>
  <sheetViews>
    <sheetView showGridLines="0" tabSelected="1" topLeftCell="J22" workbookViewId="0">
      <selection activeCell="N28" sqref="N28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61" t="s">
        <v>45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56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04"/>
      <c r="K7" s="105"/>
      <c r="L7" s="105"/>
      <c r="M7" s="105"/>
      <c r="N7" s="105"/>
      <c r="O7" s="105"/>
      <c r="P7" s="105"/>
      <c r="Q7" s="105"/>
      <c r="R7" s="105"/>
      <c r="S7" s="2"/>
      <c r="T7" s="2"/>
      <c r="U7" s="2"/>
    </row>
    <row r="8" spans="1:21" ht="12.7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09" t="s">
        <v>59</v>
      </c>
      <c r="K9" s="109"/>
      <c r="L9" s="109"/>
      <c r="M9" s="109"/>
      <c r="N9" s="109"/>
      <c r="O9" s="109"/>
      <c r="P9" s="109"/>
      <c r="Q9" s="109"/>
      <c r="R9" s="109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07"/>
      <c r="J11" s="106" t="s">
        <v>40</v>
      </c>
      <c r="K11" s="106" t="s">
        <v>39</v>
      </c>
      <c r="L11" s="107" t="s">
        <v>38</v>
      </c>
      <c r="M11" s="108"/>
      <c r="N11" s="108"/>
      <c r="O11" s="108"/>
      <c r="P11" s="2"/>
      <c r="Q11" s="106" t="s">
        <v>37</v>
      </c>
      <c r="R11" s="106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07"/>
      <c r="J12" s="106"/>
      <c r="K12" s="106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10">
        <v>944</v>
      </c>
      <c r="C14" s="110"/>
      <c r="D14" s="110"/>
      <c r="E14" s="110"/>
      <c r="F14" s="110"/>
      <c r="G14" s="110"/>
      <c r="H14" s="110"/>
      <c r="I14" s="111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+Q15+Q36+Q41+Q47++Q52+Q63+Q68+Q78+Q73</f>
        <v>167024.19999999998</v>
      </c>
      <c r="R14" s="27">
        <f>+R15+R41+R52+R78+R68+R47</f>
        <v>0</v>
      </c>
      <c r="S14" s="112"/>
      <c r="T14" s="112"/>
      <c r="U14" s="17"/>
    </row>
    <row r="15" spans="1:21" ht="31.5" customHeight="1" x14ac:dyDescent="0.2">
      <c r="A15" s="25"/>
      <c r="B15" s="102">
        <v>100</v>
      </c>
      <c r="C15" s="102"/>
      <c r="D15" s="102"/>
      <c r="E15" s="102"/>
      <c r="F15" s="102"/>
      <c r="G15" s="102"/>
      <c r="H15" s="102"/>
      <c r="I15" s="103"/>
      <c r="J15" s="68" t="s">
        <v>27</v>
      </c>
      <c r="K15" s="69">
        <v>944</v>
      </c>
      <c r="L15" s="70">
        <v>1</v>
      </c>
      <c r="M15" s="70" t="s">
        <v>4</v>
      </c>
      <c r="N15" s="71" t="s">
        <v>4</v>
      </c>
      <c r="O15" s="72" t="s">
        <v>4</v>
      </c>
      <c r="P15" s="73">
        <v>73321.600000000006</v>
      </c>
      <c r="Q15" s="74">
        <f>Q16+Q28+Q24</f>
        <v>109432.79999999999</v>
      </c>
      <c r="R15" s="74">
        <f>R16+R28</f>
        <v>0</v>
      </c>
      <c r="S15" s="101"/>
      <c r="T15" s="101"/>
      <c r="U15" s="17"/>
    </row>
    <row r="16" spans="1:21" ht="55.5" customHeight="1" x14ac:dyDescent="0.2">
      <c r="A16" s="25"/>
      <c r="B16" s="102">
        <v>104</v>
      </c>
      <c r="C16" s="102"/>
      <c r="D16" s="102"/>
      <c r="E16" s="102"/>
      <c r="F16" s="102"/>
      <c r="G16" s="102"/>
      <c r="H16" s="102"/>
      <c r="I16" s="103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78823</v>
      </c>
      <c r="R16" s="18">
        <f>+R19+R21+R23</f>
        <v>0</v>
      </c>
      <c r="S16" s="101"/>
      <c r="T16" s="101"/>
      <c r="U16" s="17"/>
    </row>
    <row r="17" spans="1:21" ht="23.25" customHeight="1" x14ac:dyDescent="0.2">
      <c r="A17" s="25"/>
      <c r="B17" s="102" t="s">
        <v>1</v>
      </c>
      <c r="C17" s="102"/>
      <c r="D17" s="102"/>
      <c r="E17" s="102"/>
      <c r="F17" s="102"/>
      <c r="G17" s="102"/>
      <c r="H17" s="102"/>
      <c r="I17" s="103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78823</v>
      </c>
      <c r="R17" s="18">
        <f>+R19+R21</f>
        <v>0</v>
      </c>
      <c r="S17" s="101"/>
      <c r="T17" s="101"/>
      <c r="U17" s="17"/>
    </row>
    <row r="18" spans="1:21" ht="65.25" customHeight="1" x14ac:dyDescent="0.2">
      <c r="A18" s="25"/>
      <c r="B18" s="102">
        <v>100</v>
      </c>
      <c r="C18" s="102"/>
      <c r="D18" s="102"/>
      <c r="E18" s="102"/>
      <c r="F18" s="102"/>
      <c r="G18" s="102"/>
      <c r="H18" s="102"/>
      <c r="I18" s="103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77885.8</v>
      </c>
      <c r="R18" s="18">
        <f>+R19</f>
        <v>0</v>
      </c>
      <c r="S18" s="101"/>
      <c r="T18" s="101"/>
      <c r="U18" s="17"/>
    </row>
    <row r="19" spans="1:21" ht="32.25" customHeight="1" x14ac:dyDescent="0.2">
      <c r="A19" s="25"/>
      <c r="B19" s="102">
        <v>120</v>
      </c>
      <c r="C19" s="102"/>
      <c r="D19" s="102"/>
      <c r="E19" s="102"/>
      <c r="F19" s="102"/>
      <c r="G19" s="102"/>
      <c r="H19" s="102"/>
      <c r="I19" s="103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v>77885.8</v>
      </c>
      <c r="R19" s="18">
        <v>0</v>
      </c>
      <c r="S19" s="101"/>
      <c r="T19" s="101"/>
      <c r="U19" s="17"/>
    </row>
    <row r="20" spans="1:21" ht="30.75" customHeight="1" x14ac:dyDescent="0.2">
      <c r="A20" s="25"/>
      <c r="B20" s="102">
        <v>200</v>
      </c>
      <c r="C20" s="102"/>
      <c r="D20" s="102"/>
      <c r="E20" s="102"/>
      <c r="F20" s="102"/>
      <c r="G20" s="102"/>
      <c r="H20" s="102"/>
      <c r="I20" s="103"/>
      <c r="J20" s="26" t="s">
        <v>48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915.2</v>
      </c>
      <c r="R20" s="18">
        <f>+R21</f>
        <v>0</v>
      </c>
      <c r="S20" s="101"/>
      <c r="T20" s="101"/>
      <c r="U20" s="17"/>
    </row>
    <row r="21" spans="1:21" ht="38.25" customHeight="1" x14ac:dyDescent="0.2">
      <c r="A21" s="25"/>
      <c r="B21" s="102">
        <v>240</v>
      </c>
      <c r="C21" s="102"/>
      <c r="D21" s="102"/>
      <c r="E21" s="102"/>
      <c r="F21" s="102"/>
      <c r="G21" s="102"/>
      <c r="H21" s="102"/>
      <c r="I21" s="103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v>915.2</v>
      </c>
      <c r="R21" s="18">
        <v>0</v>
      </c>
      <c r="S21" s="101"/>
      <c r="T21" s="101"/>
      <c r="U21" s="17"/>
    </row>
    <row r="22" spans="1:21" ht="19.5" customHeight="1" x14ac:dyDescent="0.2">
      <c r="A22" s="25"/>
      <c r="B22" s="102">
        <v>800</v>
      </c>
      <c r="C22" s="102"/>
      <c r="D22" s="102"/>
      <c r="E22" s="102"/>
      <c r="F22" s="102"/>
      <c r="G22" s="102"/>
      <c r="H22" s="102"/>
      <c r="I22" s="103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22</v>
      </c>
      <c r="R22" s="18">
        <v>0</v>
      </c>
      <c r="S22" s="101"/>
      <c r="T22" s="101"/>
      <c r="U22" s="17"/>
    </row>
    <row r="23" spans="1:21" ht="21" customHeight="1" x14ac:dyDescent="0.2">
      <c r="A23" s="25"/>
      <c r="B23" s="102">
        <v>850</v>
      </c>
      <c r="C23" s="102"/>
      <c r="D23" s="102"/>
      <c r="E23" s="102"/>
      <c r="F23" s="102"/>
      <c r="G23" s="102"/>
      <c r="H23" s="102"/>
      <c r="I23" s="103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22</v>
      </c>
      <c r="R23" s="18">
        <v>0</v>
      </c>
      <c r="S23" s="101"/>
      <c r="T23" s="101"/>
      <c r="U23" s="17"/>
    </row>
    <row r="24" spans="1:21" ht="21" customHeight="1" x14ac:dyDescent="0.2">
      <c r="A24" s="25"/>
      <c r="B24" s="95"/>
      <c r="C24" s="95"/>
      <c r="D24" s="95"/>
      <c r="E24" s="95"/>
      <c r="F24" s="95"/>
      <c r="G24" s="95"/>
      <c r="H24" s="95"/>
      <c r="I24" s="96"/>
      <c r="J24" s="24" t="s">
        <v>60</v>
      </c>
      <c r="K24" s="96">
        <v>944</v>
      </c>
      <c r="L24" s="22">
        <v>1</v>
      </c>
      <c r="M24" s="22">
        <v>11</v>
      </c>
      <c r="N24" s="21"/>
      <c r="O24" s="95"/>
      <c r="P24" s="19"/>
      <c r="Q24" s="18">
        <f>+Q25</f>
        <v>50</v>
      </c>
      <c r="R24" s="18">
        <v>0</v>
      </c>
      <c r="S24" s="97"/>
      <c r="T24" s="97"/>
      <c r="U24" s="17"/>
    </row>
    <row r="25" spans="1:21" ht="21" customHeight="1" x14ac:dyDescent="0.2">
      <c r="A25" s="25"/>
      <c r="B25" s="95"/>
      <c r="C25" s="95"/>
      <c r="D25" s="95"/>
      <c r="E25" s="95"/>
      <c r="F25" s="95"/>
      <c r="G25" s="95"/>
      <c r="H25" s="95"/>
      <c r="I25" s="96"/>
      <c r="J25" s="24" t="s">
        <v>5</v>
      </c>
      <c r="K25" s="96">
        <v>944</v>
      </c>
      <c r="L25" s="22">
        <v>1</v>
      </c>
      <c r="M25" s="22">
        <v>11</v>
      </c>
      <c r="N25" s="21" t="s">
        <v>1</v>
      </c>
      <c r="O25" s="95"/>
      <c r="P25" s="19"/>
      <c r="Q25" s="18">
        <f>+Q26</f>
        <v>50</v>
      </c>
      <c r="R25" s="18">
        <v>0</v>
      </c>
      <c r="S25" s="97"/>
      <c r="T25" s="97"/>
      <c r="U25" s="17"/>
    </row>
    <row r="26" spans="1:21" ht="21" customHeight="1" x14ac:dyDescent="0.2">
      <c r="A26" s="25"/>
      <c r="B26" s="95"/>
      <c r="C26" s="95"/>
      <c r="D26" s="95"/>
      <c r="E26" s="95"/>
      <c r="F26" s="95"/>
      <c r="G26" s="95"/>
      <c r="H26" s="95"/>
      <c r="I26" s="96"/>
      <c r="J26" s="24" t="s">
        <v>7</v>
      </c>
      <c r="K26" s="96">
        <v>944</v>
      </c>
      <c r="L26" s="22">
        <v>1</v>
      </c>
      <c r="M26" s="22">
        <v>11</v>
      </c>
      <c r="N26" s="21" t="s">
        <v>1</v>
      </c>
      <c r="O26" s="95">
        <v>800</v>
      </c>
      <c r="P26" s="19"/>
      <c r="Q26" s="18">
        <f>+Q27</f>
        <v>50</v>
      </c>
      <c r="R26" s="18">
        <v>0</v>
      </c>
      <c r="S26" s="97"/>
      <c r="T26" s="97"/>
      <c r="U26" s="17"/>
    </row>
    <row r="27" spans="1:21" ht="21" customHeight="1" x14ac:dyDescent="0.2">
      <c r="A27" s="25"/>
      <c r="B27" s="95"/>
      <c r="C27" s="95"/>
      <c r="D27" s="95"/>
      <c r="E27" s="95"/>
      <c r="F27" s="95"/>
      <c r="G27" s="95"/>
      <c r="H27" s="95"/>
      <c r="I27" s="96"/>
      <c r="J27" s="24" t="s">
        <v>61</v>
      </c>
      <c r="K27" s="96">
        <v>944</v>
      </c>
      <c r="L27" s="22">
        <v>1</v>
      </c>
      <c r="M27" s="22">
        <v>11</v>
      </c>
      <c r="N27" s="21" t="s">
        <v>1</v>
      </c>
      <c r="O27" s="95">
        <v>870</v>
      </c>
      <c r="P27" s="19"/>
      <c r="Q27" s="18">
        <v>50</v>
      </c>
      <c r="R27" s="18">
        <v>0</v>
      </c>
      <c r="S27" s="97"/>
      <c r="T27" s="97"/>
      <c r="U27" s="17"/>
    </row>
    <row r="28" spans="1:21" ht="26.25" customHeight="1" x14ac:dyDescent="0.2">
      <c r="A28" s="25"/>
      <c r="B28" s="102">
        <v>113</v>
      </c>
      <c r="C28" s="102"/>
      <c r="D28" s="102"/>
      <c r="E28" s="102"/>
      <c r="F28" s="102"/>
      <c r="G28" s="102"/>
      <c r="H28" s="102"/>
      <c r="I28" s="103"/>
      <c r="J28" s="26" t="s">
        <v>22</v>
      </c>
      <c r="K28" s="23">
        <v>944</v>
      </c>
      <c r="L28" s="22">
        <v>1</v>
      </c>
      <c r="M28" s="22">
        <v>13</v>
      </c>
      <c r="N28" s="21"/>
      <c r="O28" s="20"/>
      <c r="P28" s="19">
        <v>12149</v>
      </c>
      <c r="Q28" s="18">
        <f>+Q29</f>
        <v>30559.799999999996</v>
      </c>
      <c r="R28" s="18">
        <v>0</v>
      </c>
      <c r="S28" s="101"/>
      <c r="T28" s="101"/>
      <c r="U28" s="17"/>
    </row>
    <row r="29" spans="1:21" ht="13.5" customHeight="1" x14ac:dyDescent="0.2">
      <c r="A29" s="25"/>
      <c r="B29" s="102" t="s">
        <v>1</v>
      </c>
      <c r="C29" s="102"/>
      <c r="D29" s="102"/>
      <c r="E29" s="102"/>
      <c r="F29" s="102"/>
      <c r="G29" s="102"/>
      <c r="H29" s="102"/>
      <c r="I29" s="103"/>
      <c r="J29" s="24" t="s">
        <v>5</v>
      </c>
      <c r="K29" s="23">
        <v>944</v>
      </c>
      <c r="L29" s="22">
        <v>1</v>
      </c>
      <c r="M29" s="22">
        <v>13</v>
      </c>
      <c r="N29" s="21" t="s">
        <v>1</v>
      </c>
      <c r="O29" s="20" t="s">
        <v>4</v>
      </c>
      <c r="P29" s="19">
        <v>12149</v>
      </c>
      <c r="Q29" s="18">
        <f>+Q30+Q32+Q34</f>
        <v>30559.799999999996</v>
      </c>
      <c r="R29" s="18">
        <v>0</v>
      </c>
      <c r="S29" s="101"/>
      <c r="T29" s="101"/>
      <c r="U29" s="17"/>
    </row>
    <row r="30" spans="1:21" ht="32.25" customHeight="1" x14ac:dyDescent="0.2">
      <c r="A30" s="25"/>
      <c r="B30" s="58"/>
      <c r="C30" s="58"/>
      <c r="D30" s="58"/>
      <c r="E30" s="58"/>
      <c r="F30" s="58"/>
      <c r="G30" s="58"/>
      <c r="H30" s="58"/>
      <c r="I30" s="59"/>
      <c r="J30" s="26" t="s">
        <v>48</v>
      </c>
      <c r="K30" s="59">
        <v>944</v>
      </c>
      <c r="L30" s="22">
        <v>1</v>
      </c>
      <c r="M30" s="22">
        <v>13</v>
      </c>
      <c r="N30" s="21" t="s">
        <v>1</v>
      </c>
      <c r="O30" s="58">
        <v>200</v>
      </c>
      <c r="P30" s="19"/>
      <c r="Q30" s="18">
        <f>+Q31</f>
        <v>523.1</v>
      </c>
      <c r="R30" s="18">
        <v>0</v>
      </c>
      <c r="S30" s="60"/>
      <c r="T30" s="60"/>
      <c r="U30" s="17"/>
    </row>
    <row r="31" spans="1:21" ht="33.75" customHeight="1" x14ac:dyDescent="0.2">
      <c r="A31" s="25"/>
      <c r="B31" s="58"/>
      <c r="C31" s="58"/>
      <c r="D31" s="58"/>
      <c r="E31" s="58"/>
      <c r="F31" s="58"/>
      <c r="G31" s="58"/>
      <c r="H31" s="58"/>
      <c r="I31" s="59"/>
      <c r="J31" s="26" t="s">
        <v>3</v>
      </c>
      <c r="K31" s="59">
        <v>944</v>
      </c>
      <c r="L31" s="22">
        <v>1</v>
      </c>
      <c r="M31" s="22">
        <v>13</v>
      </c>
      <c r="N31" s="21" t="s">
        <v>1</v>
      </c>
      <c r="O31" s="58">
        <v>240</v>
      </c>
      <c r="P31" s="19"/>
      <c r="Q31" s="18">
        <v>523.1</v>
      </c>
      <c r="R31" s="18">
        <v>0</v>
      </c>
      <c r="S31" s="60"/>
      <c r="T31" s="60"/>
      <c r="U31" s="17"/>
    </row>
    <row r="32" spans="1:21" ht="35.25" customHeight="1" x14ac:dyDescent="0.2">
      <c r="A32" s="25"/>
      <c r="B32" s="102">
        <v>600</v>
      </c>
      <c r="C32" s="102"/>
      <c r="D32" s="102"/>
      <c r="E32" s="102"/>
      <c r="F32" s="102"/>
      <c r="G32" s="102"/>
      <c r="H32" s="102"/>
      <c r="I32" s="103"/>
      <c r="J32" s="26" t="s">
        <v>16</v>
      </c>
      <c r="K32" s="57">
        <v>944</v>
      </c>
      <c r="L32" s="22">
        <v>1</v>
      </c>
      <c r="M32" s="22">
        <v>13</v>
      </c>
      <c r="N32" s="21" t="s">
        <v>1</v>
      </c>
      <c r="O32" s="56">
        <v>600</v>
      </c>
      <c r="P32" s="19">
        <v>11549</v>
      </c>
      <c r="Q32" s="18">
        <f>+Q33</f>
        <v>30036.6</v>
      </c>
      <c r="R32" s="18">
        <v>0</v>
      </c>
      <c r="S32" s="101"/>
      <c r="T32" s="101"/>
      <c r="U32" s="17"/>
    </row>
    <row r="33" spans="1:21" ht="13.5" customHeight="1" x14ac:dyDescent="0.2">
      <c r="A33" s="25"/>
      <c r="B33" s="102">
        <v>610</v>
      </c>
      <c r="C33" s="102"/>
      <c r="D33" s="102"/>
      <c r="E33" s="102"/>
      <c r="F33" s="102"/>
      <c r="G33" s="102"/>
      <c r="H33" s="102"/>
      <c r="I33" s="103"/>
      <c r="J33" s="24" t="s">
        <v>21</v>
      </c>
      <c r="K33" s="57">
        <v>944</v>
      </c>
      <c r="L33" s="22">
        <v>1</v>
      </c>
      <c r="M33" s="22">
        <v>13</v>
      </c>
      <c r="N33" s="21" t="s">
        <v>1</v>
      </c>
      <c r="O33" s="56">
        <v>610</v>
      </c>
      <c r="P33" s="19">
        <v>11549</v>
      </c>
      <c r="Q33" s="18">
        <v>30036.6</v>
      </c>
      <c r="R33" s="18">
        <v>0</v>
      </c>
      <c r="S33" s="101"/>
      <c r="T33" s="101"/>
      <c r="U33" s="17"/>
    </row>
    <row r="34" spans="1:21" ht="27" customHeight="1" x14ac:dyDescent="0.2">
      <c r="A34" s="25"/>
      <c r="B34" s="102">
        <v>800</v>
      </c>
      <c r="C34" s="102"/>
      <c r="D34" s="102"/>
      <c r="E34" s="102"/>
      <c r="F34" s="102"/>
      <c r="G34" s="102"/>
      <c r="H34" s="102"/>
      <c r="I34" s="103"/>
      <c r="J34" s="26" t="s">
        <v>7</v>
      </c>
      <c r="K34" s="23">
        <v>944</v>
      </c>
      <c r="L34" s="22">
        <v>1</v>
      </c>
      <c r="M34" s="22">
        <v>13</v>
      </c>
      <c r="N34" s="21" t="s">
        <v>1</v>
      </c>
      <c r="O34" s="20">
        <v>800</v>
      </c>
      <c r="P34" s="19">
        <v>600</v>
      </c>
      <c r="Q34" s="18">
        <f>+Q35</f>
        <v>0.1</v>
      </c>
      <c r="R34" s="18">
        <v>0</v>
      </c>
      <c r="S34" s="101"/>
      <c r="T34" s="101"/>
      <c r="U34" s="17"/>
    </row>
    <row r="35" spans="1:21" ht="28.5" customHeight="1" x14ac:dyDescent="0.2">
      <c r="A35" s="25"/>
      <c r="B35" s="92"/>
      <c r="C35" s="92"/>
      <c r="D35" s="92"/>
      <c r="E35" s="92"/>
      <c r="F35" s="92"/>
      <c r="G35" s="92"/>
      <c r="H35" s="92"/>
      <c r="I35" s="93"/>
      <c r="J35" s="24" t="s">
        <v>25</v>
      </c>
      <c r="K35" s="93">
        <v>944</v>
      </c>
      <c r="L35" s="22">
        <v>1</v>
      </c>
      <c r="M35" s="22">
        <v>13</v>
      </c>
      <c r="N35" s="21" t="s">
        <v>1</v>
      </c>
      <c r="O35" s="92">
        <v>850</v>
      </c>
      <c r="P35" s="19"/>
      <c r="Q35" s="18">
        <v>0.1</v>
      </c>
      <c r="R35" s="18">
        <v>0</v>
      </c>
      <c r="S35" s="94"/>
      <c r="T35" s="94"/>
      <c r="U35" s="17"/>
    </row>
    <row r="36" spans="1:21" ht="20.25" customHeight="1" x14ac:dyDescent="0.2">
      <c r="A36" s="25"/>
      <c r="B36" s="102">
        <v>200</v>
      </c>
      <c r="C36" s="102"/>
      <c r="D36" s="102"/>
      <c r="E36" s="102"/>
      <c r="F36" s="102"/>
      <c r="G36" s="102"/>
      <c r="H36" s="102"/>
      <c r="I36" s="103"/>
      <c r="J36" s="75" t="s">
        <v>20</v>
      </c>
      <c r="K36" s="69">
        <v>944</v>
      </c>
      <c r="L36" s="70">
        <v>2</v>
      </c>
      <c r="M36" s="70" t="s">
        <v>4</v>
      </c>
      <c r="N36" s="71" t="s">
        <v>4</v>
      </c>
      <c r="O36" s="72" t="s">
        <v>4</v>
      </c>
      <c r="P36" s="73">
        <v>129.9</v>
      </c>
      <c r="Q36" s="74">
        <f>+Q37</f>
        <v>180</v>
      </c>
      <c r="R36" s="74">
        <v>0</v>
      </c>
      <c r="S36" s="101"/>
      <c r="T36" s="101"/>
      <c r="U36" s="17"/>
    </row>
    <row r="37" spans="1:21" ht="23.25" customHeight="1" x14ac:dyDescent="0.2">
      <c r="A37" s="25"/>
      <c r="B37" s="102">
        <v>204</v>
      </c>
      <c r="C37" s="102"/>
      <c r="D37" s="102"/>
      <c r="E37" s="102"/>
      <c r="F37" s="102"/>
      <c r="G37" s="102"/>
      <c r="H37" s="102"/>
      <c r="I37" s="103"/>
      <c r="J37" s="24" t="s">
        <v>19</v>
      </c>
      <c r="K37" s="23">
        <v>944</v>
      </c>
      <c r="L37" s="22">
        <v>2</v>
      </c>
      <c r="M37" s="22">
        <v>4</v>
      </c>
      <c r="N37" s="21" t="s">
        <v>4</v>
      </c>
      <c r="O37" s="20" t="s">
        <v>4</v>
      </c>
      <c r="P37" s="19">
        <v>129.9</v>
      </c>
      <c r="Q37" s="18">
        <f>+Q38</f>
        <v>180</v>
      </c>
      <c r="R37" s="18">
        <v>0</v>
      </c>
      <c r="S37" s="101"/>
      <c r="T37" s="101"/>
      <c r="U37" s="17"/>
    </row>
    <row r="38" spans="1:21" ht="21" customHeight="1" x14ac:dyDescent="0.2">
      <c r="A38" s="25"/>
      <c r="B38" s="102" t="s">
        <v>1</v>
      </c>
      <c r="C38" s="102"/>
      <c r="D38" s="102"/>
      <c r="E38" s="102"/>
      <c r="F38" s="102"/>
      <c r="G38" s="102"/>
      <c r="H38" s="102"/>
      <c r="I38" s="103"/>
      <c r="J38" s="26" t="s">
        <v>5</v>
      </c>
      <c r="K38" s="23">
        <v>944</v>
      </c>
      <c r="L38" s="22">
        <v>2</v>
      </c>
      <c r="M38" s="22">
        <v>4</v>
      </c>
      <c r="N38" s="21" t="s">
        <v>1</v>
      </c>
      <c r="O38" s="20" t="s">
        <v>4</v>
      </c>
      <c r="P38" s="19">
        <v>129.9</v>
      </c>
      <c r="Q38" s="18">
        <f>+Q39</f>
        <v>180</v>
      </c>
      <c r="R38" s="18">
        <v>0</v>
      </c>
      <c r="S38" s="101"/>
      <c r="T38" s="101"/>
      <c r="U38" s="17"/>
    </row>
    <row r="39" spans="1:21" ht="32.25" customHeight="1" x14ac:dyDescent="0.2">
      <c r="A39" s="25"/>
      <c r="B39" s="102">
        <v>200</v>
      </c>
      <c r="C39" s="102"/>
      <c r="D39" s="102"/>
      <c r="E39" s="102"/>
      <c r="F39" s="102"/>
      <c r="G39" s="102"/>
      <c r="H39" s="102"/>
      <c r="I39" s="103"/>
      <c r="J39" s="26" t="s">
        <v>48</v>
      </c>
      <c r="K39" s="23">
        <v>944</v>
      </c>
      <c r="L39" s="22">
        <v>2</v>
      </c>
      <c r="M39" s="22">
        <v>4</v>
      </c>
      <c r="N39" s="21" t="s">
        <v>1</v>
      </c>
      <c r="O39" s="20">
        <v>200</v>
      </c>
      <c r="P39" s="19">
        <v>129.9</v>
      </c>
      <c r="Q39" s="18">
        <f>+Q40</f>
        <v>180</v>
      </c>
      <c r="R39" s="18">
        <v>0</v>
      </c>
      <c r="S39" s="101"/>
      <c r="T39" s="101"/>
      <c r="U39" s="17"/>
    </row>
    <row r="40" spans="1:21" ht="30.75" customHeight="1" x14ac:dyDescent="0.2">
      <c r="A40" s="25"/>
      <c r="B40" s="102">
        <v>240</v>
      </c>
      <c r="C40" s="102"/>
      <c r="D40" s="102"/>
      <c r="E40" s="102"/>
      <c r="F40" s="102"/>
      <c r="G40" s="102"/>
      <c r="H40" s="102"/>
      <c r="I40" s="103"/>
      <c r="J40" s="26" t="s">
        <v>3</v>
      </c>
      <c r="K40" s="23">
        <v>944</v>
      </c>
      <c r="L40" s="22">
        <v>2</v>
      </c>
      <c r="M40" s="22">
        <v>4</v>
      </c>
      <c r="N40" s="21" t="s">
        <v>1</v>
      </c>
      <c r="O40" s="20">
        <v>240</v>
      </c>
      <c r="P40" s="19">
        <v>129.9</v>
      </c>
      <c r="Q40" s="18">
        <v>180</v>
      </c>
      <c r="R40" s="18">
        <v>0</v>
      </c>
      <c r="S40" s="101"/>
      <c r="T40" s="101"/>
      <c r="U40" s="17"/>
    </row>
    <row r="41" spans="1:21" ht="32.25" customHeight="1" x14ac:dyDescent="0.2">
      <c r="A41" s="25"/>
      <c r="B41" s="102">
        <v>300</v>
      </c>
      <c r="C41" s="102"/>
      <c r="D41" s="102"/>
      <c r="E41" s="102"/>
      <c r="F41" s="102"/>
      <c r="G41" s="102"/>
      <c r="H41" s="102"/>
      <c r="I41" s="103"/>
      <c r="J41" s="68" t="s">
        <v>18</v>
      </c>
      <c r="K41" s="69">
        <v>944</v>
      </c>
      <c r="L41" s="70">
        <v>3</v>
      </c>
      <c r="M41" s="70" t="s">
        <v>4</v>
      </c>
      <c r="N41" s="71" t="s">
        <v>4</v>
      </c>
      <c r="O41" s="72" t="s">
        <v>4</v>
      </c>
      <c r="P41" s="73">
        <v>2449.4</v>
      </c>
      <c r="Q41" s="74">
        <f>++Q42</f>
        <v>100</v>
      </c>
      <c r="R41" s="74">
        <v>0</v>
      </c>
      <c r="S41" s="101"/>
      <c r="T41" s="101"/>
      <c r="U41" s="17"/>
    </row>
    <row r="42" spans="1:21" ht="33" customHeight="1" x14ac:dyDescent="0.2">
      <c r="A42" s="25"/>
      <c r="B42" s="102">
        <v>309</v>
      </c>
      <c r="C42" s="102"/>
      <c r="D42" s="102"/>
      <c r="E42" s="102"/>
      <c r="F42" s="102"/>
      <c r="G42" s="102"/>
      <c r="H42" s="102"/>
      <c r="I42" s="103"/>
      <c r="J42" s="26" t="s">
        <v>17</v>
      </c>
      <c r="K42" s="23">
        <v>944</v>
      </c>
      <c r="L42" s="22">
        <v>3</v>
      </c>
      <c r="M42" s="22">
        <v>9</v>
      </c>
      <c r="N42" s="21" t="s">
        <v>4</v>
      </c>
      <c r="O42" s="20" t="s">
        <v>4</v>
      </c>
      <c r="P42" s="19">
        <v>487.4</v>
      </c>
      <c r="Q42" s="18">
        <f>Q43</f>
        <v>100</v>
      </c>
      <c r="R42" s="18">
        <v>0</v>
      </c>
      <c r="S42" s="101"/>
      <c r="T42" s="101"/>
      <c r="U42" s="17"/>
    </row>
    <row r="43" spans="1:21" ht="18.75" customHeight="1" x14ac:dyDescent="0.2">
      <c r="A43" s="25"/>
      <c r="B43" s="102" t="s">
        <v>1</v>
      </c>
      <c r="C43" s="102"/>
      <c r="D43" s="102"/>
      <c r="E43" s="102"/>
      <c r="F43" s="102"/>
      <c r="G43" s="102"/>
      <c r="H43" s="102"/>
      <c r="I43" s="103"/>
      <c r="J43" s="24" t="s">
        <v>5</v>
      </c>
      <c r="K43" s="23">
        <v>944</v>
      </c>
      <c r="L43" s="22">
        <v>3</v>
      </c>
      <c r="M43" s="22">
        <v>9</v>
      </c>
      <c r="N43" s="21" t="s">
        <v>1</v>
      </c>
      <c r="O43" s="20" t="s">
        <v>4</v>
      </c>
      <c r="P43" s="19">
        <v>487.4</v>
      </c>
      <c r="Q43" s="18">
        <f>+Q44</f>
        <v>100</v>
      </c>
      <c r="R43" s="18">
        <v>0</v>
      </c>
      <c r="S43" s="101"/>
      <c r="T43" s="101"/>
      <c r="U43" s="17"/>
    </row>
    <row r="44" spans="1:21" ht="34.5" customHeight="1" x14ac:dyDescent="0.2">
      <c r="A44" s="25"/>
      <c r="B44" s="102">
        <v>200</v>
      </c>
      <c r="C44" s="102"/>
      <c r="D44" s="102"/>
      <c r="E44" s="102"/>
      <c r="F44" s="102"/>
      <c r="G44" s="102"/>
      <c r="H44" s="102"/>
      <c r="I44" s="103"/>
      <c r="J44" s="26" t="s">
        <v>48</v>
      </c>
      <c r="K44" s="23">
        <v>944</v>
      </c>
      <c r="L44" s="22">
        <v>3</v>
      </c>
      <c r="M44" s="22">
        <v>9</v>
      </c>
      <c r="N44" s="21" t="s">
        <v>1</v>
      </c>
      <c r="O44" s="20">
        <v>200</v>
      </c>
      <c r="P44" s="19">
        <v>487.4</v>
      </c>
      <c r="Q44" s="18">
        <f>+Q45+Q46</f>
        <v>100</v>
      </c>
      <c r="R44" s="18">
        <v>0</v>
      </c>
      <c r="S44" s="101"/>
      <c r="T44" s="101"/>
      <c r="U44" s="17"/>
    </row>
    <row r="45" spans="1:21" ht="34.5" customHeight="1" x14ac:dyDescent="0.2">
      <c r="A45" s="25"/>
      <c r="B45" s="65"/>
      <c r="C45" s="65"/>
      <c r="D45" s="65"/>
      <c r="E45" s="65"/>
      <c r="F45" s="65"/>
      <c r="G45" s="65"/>
      <c r="H45" s="65"/>
      <c r="I45" s="66"/>
      <c r="J45" s="26" t="s">
        <v>53</v>
      </c>
      <c r="K45" s="66">
        <v>944</v>
      </c>
      <c r="L45" s="22">
        <v>3</v>
      </c>
      <c r="M45" s="22">
        <v>9</v>
      </c>
      <c r="N45" s="21" t="s">
        <v>1</v>
      </c>
      <c r="O45" s="65">
        <v>230</v>
      </c>
      <c r="P45" s="19"/>
      <c r="Q45" s="18">
        <v>17.399999999999999</v>
      </c>
      <c r="R45" s="18">
        <v>0</v>
      </c>
      <c r="S45" s="67"/>
      <c r="T45" s="67"/>
      <c r="U45" s="17"/>
    </row>
    <row r="46" spans="1:21" ht="38.25" customHeight="1" x14ac:dyDescent="0.2">
      <c r="A46" s="25"/>
      <c r="B46" s="102">
        <v>240</v>
      </c>
      <c r="C46" s="102"/>
      <c r="D46" s="102"/>
      <c r="E46" s="102"/>
      <c r="F46" s="102"/>
      <c r="G46" s="102"/>
      <c r="H46" s="102"/>
      <c r="I46" s="103"/>
      <c r="J46" s="26" t="s">
        <v>3</v>
      </c>
      <c r="K46" s="23">
        <v>944</v>
      </c>
      <c r="L46" s="22">
        <v>3</v>
      </c>
      <c r="M46" s="22">
        <v>9</v>
      </c>
      <c r="N46" s="21" t="s">
        <v>1</v>
      </c>
      <c r="O46" s="20">
        <v>240</v>
      </c>
      <c r="P46" s="19">
        <v>470</v>
      </c>
      <c r="Q46" s="18">
        <v>82.6</v>
      </c>
      <c r="R46" s="18">
        <v>0</v>
      </c>
      <c r="S46" s="101"/>
      <c r="T46" s="101"/>
      <c r="U46" s="17"/>
    </row>
    <row r="47" spans="1:21" ht="21" customHeight="1" x14ac:dyDescent="0.2">
      <c r="A47" s="25"/>
      <c r="B47" s="62"/>
      <c r="C47" s="62"/>
      <c r="D47" s="62"/>
      <c r="E47" s="62"/>
      <c r="F47" s="62"/>
      <c r="G47" s="62"/>
      <c r="H47" s="62"/>
      <c r="I47" s="63"/>
      <c r="J47" s="75" t="s">
        <v>46</v>
      </c>
      <c r="K47" s="69">
        <v>944</v>
      </c>
      <c r="L47" s="70">
        <v>4</v>
      </c>
      <c r="M47" s="70"/>
      <c r="N47" s="71"/>
      <c r="O47" s="72"/>
      <c r="P47" s="73"/>
      <c r="Q47" s="74">
        <f>+Q49</f>
        <v>7000</v>
      </c>
      <c r="R47" s="74">
        <f>+R49</f>
        <v>0</v>
      </c>
      <c r="S47" s="64"/>
      <c r="T47" s="64"/>
      <c r="U47" s="17"/>
    </row>
    <row r="48" spans="1:21" ht="21" customHeight="1" x14ac:dyDescent="0.2">
      <c r="A48" s="25"/>
      <c r="B48" s="83"/>
      <c r="C48" s="83"/>
      <c r="D48" s="83"/>
      <c r="E48" s="83"/>
      <c r="F48" s="83"/>
      <c r="G48" s="83"/>
      <c r="H48" s="83"/>
      <c r="I48" s="84"/>
      <c r="J48" s="26" t="s">
        <v>47</v>
      </c>
      <c r="K48" s="84">
        <v>944</v>
      </c>
      <c r="L48" s="22">
        <v>4</v>
      </c>
      <c r="M48" s="22">
        <v>9</v>
      </c>
      <c r="N48" s="21"/>
      <c r="O48" s="83"/>
      <c r="P48" s="19"/>
      <c r="Q48" s="18">
        <f t="shared" ref="Q48:R50" si="0">+Q49</f>
        <v>7000</v>
      </c>
      <c r="R48" s="18">
        <f t="shared" si="0"/>
        <v>0</v>
      </c>
      <c r="S48" s="85"/>
      <c r="T48" s="85"/>
      <c r="U48" s="17"/>
    </row>
    <row r="49" spans="1:21" ht="67.5" customHeight="1" x14ac:dyDescent="0.2">
      <c r="A49" s="25"/>
      <c r="B49" s="80"/>
      <c r="C49" s="80"/>
      <c r="D49" s="80"/>
      <c r="E49" s="80"/>
      <c r="F49" s="80"/>
      <c r="G49" s="80"/>
      <c r="H49" s="80"/>
      <c r="I49" s="81"/>
      <c r="J49" s="26" t="s">
        <v>58</v>
      </c>
      <c r="K49" s="81">
        <v>944</v>
      </c>
      <c r="L49" s="22">
        <v>4</v>
      </c>
      <c r="M49" s="22">
        <v>9</v>
      </c>
      <c r="N49" s="88" t="s">
        <v>57</v>
      </c>
      <c r="O49" s="80"/>
      <c r="P49" s="19"/>
      <c r="Q49" s="18">
        <f t="shared" si="0"/>
        <v>7000</v>
      </c>
      <c r="R49" s="18">
        <f t="shared" si="0"/>
        <v>0</v>
      </c>
      <c r="S49" s="82"/>
      <c r="T49" s="82"/>
      <c r="U49" s="17"/>
    </row>
    <row r="50" spans="1:21" ht="41.25" customHeight="1" x14ac:dyDescent="0.2">
      <c r="A50" s="25"/>
      <c r="B50" s="80"/>
      <c r="C50" s="80"/>
      <c r="D50" s="80"/>
      <c r="E50" s="80"/>
      <c r="F50" s="80"/>
      <c r="G50" s="80"/>
      <c r="H50" s="80"/>
      <c r="I50" s="81"/>
      <c r="J50" s="24" t="s">
        <v>16</v>
      </c>
      <c r="K50" s="81">
        <v>944</v>
      </c>
      <c r="L50" s="22">
        <v>4</v>
      </c>
      <c r="M50" s="22">
        <v>9</v>
      </c>
      <c r="N50" s="88" t="s">
        <v>57</v>
      </c>
      <c r="O50" s="87">
        <v>600</v>
      </c>
      <c r="P50" s="73"/>
      <c r="Q50" s="74">
        <f t="shared" si="0"/>
        <v>7000</v>
      </c>
      <c r="R50" s="74">
        <f t="shared" si="0"/>
        <v>0</v>
      </c>
      <c r="S50" s="82"/>
      <c r="T50" s="82"/>
      <c r="U50" s="17"/>
    </row>
    <row r="51" spans="1:21" ht="21" customHeight="1" x14ac:dyDescent="0.2">
      <c r="A51" s="25"/>
      <c r="B51" s="80"/>
      <c r="C51" s="80"/>
      <c r="D51" s="80"/>
      <c r="E51" s="80"/>
      <c r="F51" s="80"/>
      <c r="G51" s="80"/>
      <c r="H51" s="80"/>
      <c r="I51" s="81"/>
      <c r="J51" s="24" t="s">
        <v>21</v>
      </c>
      <c r="K51" s="81">
        <v>944</v>
      </c>
      <c r="L51" s="22">
        <v>4</v>
      </c>
      <c r="M51" s="22">
        <v>9</v>
      </c>
      <c r="N51" s="88" t="s">
        <v>57</v>
      </c>
      <c r="O51" s="87">
        <v>610</v>
      </c>
      <c r="P51" s="73"/>
      <c r="Q51" s="86">
        <v>7000</v>
      </c>
      <c r="R51" s="86">
        <v>0</v>
      </c>
      <c r="S51" s="82"/>
      <c r="T51" s="82"/>
      <c r="U51" s="17"/>
    </row>
    <row r="52" spans="1:21" ht="21" customHeight="1" x14ac:dyDescent="0.2">
      <c r="A52" s="25"/>
      <c r="B52" s="102">
        <v>500</v>
      </c>
      <c r="C52" s="102"/>
      <c r="D52" s="102"/>
      <c r="E52" s="102"/>
      <c r="F52" s="102"/>
      <c r="G52" s="102"/>
      <c r="H52" s="102"/>
      <c r="I52" s="103"/>
      <c r="J52" s="68" t="s">
        <v>15</v>
      </c>
      <c r="K52" s="69">
        <v>944</v>
      </c>
      <c r="L52" s="70">
        <v>5</v>
      </c>
      <c r="M52" s="70" t="s">
        <v>4</v>
      </c>
      <c r="N52" s="71" t="s">
        <v>4</v>
      </c>
      <c r="O52" s="72" t="s">
        <v>4</v>
      </c>
      <c r="P52" s="73">
        <v>56463.5</v>
      </c>
      <c r="Q52" s="74">
        <f>+Q53</f>
        <v>47343.3</v>
      </c>
      <c r="R52" s="74">
        <f>+R53</f>
        <v>0</v>
      </c>
      <c r="S52" s="101"/>
      <c r="T52" s="101"/>
      <c r="U52" s="17"/>
    </row>
    <row r="53" spans="1:21" ht="18.75" customHeight="1" x14ac:dyDescent="0.2">
      <c r="A53" s="25"/>
      <c r="B53" s="102">
        <v>503</v>
      </c>
      <c r="C53" s="102"/>
      <c r="D53" s="102"/>
      <c r="E53" s="102"/>
      <c r="F53" s="102"/>
      <c r="G53" s="102"/>
      <c r="H53" s="102"/>
      <c r="I53" s="103"/>
      <c r="J53" s="26" t="s">
        <v>14</v>
      </c>
      <c r="K53" s="23">
        <v>944</v>
      </c>
      <c r="L53" s="22">
        <v>5</v>
      </c>
      <c r="M53" s="22">
        <v>3</v>
      </c>
      <c r="N53" s="21" t="s">
        <v>4</v>
      </c>
      <c r="O53" s="20" t="s">
        <v>4</v>
      </c>
      <c r="P53" s="19">
        <v>56463.5</v>
      </c>
      <c r="Q53" s="18">
        <f>+Q54+Q60+Q57</f>
        <v>47343.3</v>
      </c>
      <c r="R53" s="18">
        <f>+R54+R60</f>
        <v>0</v>
      </c>
      <c r="S53" s="101"/>
      <c r="T53" s="101"/>
      <c r="U53" s="17"/>
    </row>
    <row r="54" spans="1:21" ht="36" customHeight="1" x14ac:dyDescent="0.2">
      <c r="A54" s="25"/>
      <c r="B54" s="89"/>
      <c r="C54" s="89"/>
      <c r="D54" s="89"/>
      <c r="E54" s="89"/>
      <c r="F54" s="89"/>
      <c r="G54" s="89"/>
      <c r="H54" s="89"/>
      <c r="I54" s="90"/>
      <c r="J54" s="26" t="s">
        <v>55</v>
      </c>
      <c r="K54" s="90">
        <v>944</v>
      </c>
      <c r="L54" s="22">
        <v>5</v>
      </c>
      <c r="M54" s="22">
        <v>3</v>
      </c>
      <c r="N54" s="21" t="s">
        <v>54</v>
      </c>
      <c r="O54" s="89"/>
      <c r="P54" s="19"/>
      <c r="Q54" s="18">
        <f>Q55</f>
        <v>6000</v>
      </c>
      <c r="R54" s="18">
        <f>R55</f>
        <v>0</v>
      </c>
      <c r="S54" s="91"/>
      <c r="T54" s="91"/>
      <c r="U54" s="17"/>
    </row>
    <row r="55" spans="1:21" ht="18.75" customHeight="1" x14ac:dyDescent="0.2">
      <c r="A55" s="25"/>
      <c r="B55" s="89"/>
      <c r="C55" s="89"/>
      <c r="D55" s="89"/>
      <c r="E55" s="89"/>
      <c r="F55" s="89"/>
      <c r="G55" s="89"/>
      <c r="H55" s="89"/>
      <c r="I55" s="90"/>
      <c r="J55" s="24" t="s">
        <v>16</v>
      </c>
      <c r="K55" s="90">
        <v>944</v>
      </c>
      <c r="L55" s="22">
        <v>5</v>
      </c>
      <c r="M55" s="22">
        <v>3</v>
      </c>
      <c r="N55" s="21" t="s">
        <v>54</v>
      </c>
      <c r="O55" s="89">
        <v>600</v>
      </c>
      <c r="P55" s="19"/>
      <c r="Q55" s="18">
        <f>+Q56</f>
        <v>6000</v>
      </c>
      <c r="R55" s="18">
        <f>+R56</f>
        <v>0</v>
      </c>
      <c r="S55" s="91"/>
      <c r="T55" s="91"/>
      <c r="U55" s="17"/>
    </row>
    <row r="56" spans="1:21" ht="18.75" customHeight="1" x14ac:dyDescent="0.2">
      <c r="A56" s="25"/>
      <c r="B56" s="89"/>
      <c r="C56" s="89"/>
      <c r="D56" s="89"/>
      <c r="E56" s="89"/>
      <c r="F56" s="89"/>
      <c r="G56" s="89"/>
      <c r="H56" s="89"/>
      <c r="I56" s="90"/>
      <c r="J56" s="24" t="s">
        <v>21</v>
      </c>
      <c r="K56" s="90">
        <v>944</v>
      </c>
      <c r="L56" s="22">
        <v>5</v>
      </c>
      <c r="M56" s="22">
        <v>3</v>
      </c>
      <c r="N56" s="21" t="s">
        <v>54</v>
      </c>
      <c r="O56" s="89">
        <v>610</v>
      </c>
      <c r="P56" s="19"/>
      <c r="Q56" s="79">
        <v>6000</v>
      </c>
      <c r="R56" s="18">
        <v>0</v>
      </c>
      <c r="S56" s="91"/>
      <c r="T56" s="91"/>
      <c r="U56" s="17"/>
    </row>
    <row r="57" spans="1:21" ht="65.25" customHeight="1" x14ac:dyDescent="0.2">
      <c r="A57" s="25"/>
      <c r="B57" s="98"/>
      <c r="C57" s="98"/>
      <c r="D57" s="98"/>
      <c r="E57" s="98"/>
      <c r="F57" s="98"/>
      <c r="G57" s="98"/>
      <c r="H57" s="98"/>
      <c r="I57" s="99"/>
      <c r="J57" s="26" t="s">
        <v>58</v>
      </c>
      <c r="K57" s="99">
        <v>944</v>
      </c>
      <c r="L57" s="22">
        <v>5</v>
      </c>
      <c r="M57" s="22">
        <v>3</v>
      </c>
      <c r="N57" s="88" t="s">
        <v>57</v>
      </c>
      <c r="O57" s="98"/>
      <c r="P57" s="19"/>
      <c r="Q57" s="79">
        <f>+Q58</f>
        <v>37143.300000000003</v>
      </c>
      <c r="R57" s="18">
        <v>0</v>
      </c>
      <c r="S57" s="100"/>
      <c r="T57" s="100"/>
      <c r="U57" s="17"/>
    </row>
    <row r="58" spans="1:21" ht="35.25" customHeight="1" x14ac:dyDescent="0.2">
      <c r="A58" s="25"/>
      <c r="B58" s="98"/>
      <c r="C58" s="98"/>
      <c r="D58" s="98"/>
      <c r="E58" s="98"/>
      <c r="F58" s="98"/>
      <c r="G58" s="98"/>
      <c r="H58" s="98"/>
      <c r="I58" s="99"/>
      <c r="J58" s="24" t="s">
        <v>16</v>
      </c>
      <c r="K58" s="99">
        <v>944</v>
      </c>
      <c r="L58" s="22">
        <v>5</v>
      </c>
      <c r="M58" s="22">
        <v>3</v>
      </c>
      <c r="N58" s="88" t="s">
        <v>57</v>
      </c>
      <c r="O58" s="87">
        <v>600</v>
      </c>
      <c r="P58" s="19"/>
      <c r="Q58" s="79">
        <f>+Q59</f>
        <v>37143.300000000003</v>
      </c>
      <c r="R58" s="18">
        <v>0</v>
      </c>
      <c r="S58" s="100"/>
      <c r="T58" s="100"/>
      <c r="U58" s="17"/>
    </row>
    <row r="59" spans="1:21" ht="18.75" customHeight="1" x14ac:dyDescent="0.2">
      <c r="A59" s="25"/>
      <c r="B59" s="98"/>
      <c r="C59" s="98"/>
      <c r="D59" s="98"/>
      <c r="E59" s="98"/>
      <c r="F59" s="98"/>
      <c r="G59" s="98"/>
      <c r="H59" s="98"/>
      <c r="I59" s="99"/>
      <c r="J59" s="24" t="s">
        <v>21</v>
      </c>
      <c r="K59" s="99">
        <v>944</v>
      </c>
      <c r="L59" s="22">
        <v>5</v>
      </c>
      <c r="M59" s="22">
        <v>3</v>
      </c>
      <c r="N59" s="88" t="s">
        <v>57</v>
      </c>
      <c r="O59" s="87">
        <v>610</v>
      </c>
      <c r="P59" s="19"/>
      <c r="Q59" s="79">
        <v>37143.300000000003</v>
      </c>
      <c r="R59" s="18">
        <v>0</v>
      </c>
      <c r="S59" s="100"/>
      <c r="T59" s="100"/>
      <c r="U59" s="17"/>
    </row>
    <row r="60" spans="1:21" ht="18.75" customHeight="1" x14ac:dyDescent="0.2">
      <c r="A60" s="25"/>
      <c r="B60" s="102" t="s">
        <v>1</v>
      </c>
      <c r="C60" s="102"/>
      <c r="D60" s="102"/>
      <c r="E60" s="102"/>
      <c r="F60" s="102"/>
      <c r="G60" s="102"/>
      <c r="H60" s="102"/>
      <c r="I60" s="103"/>
      <c r="J60" s="24" t="s">
        <v>5</v>
      </c>
      <c r="K60" s="23">
        <v>944</v>
      </c>
      <c r="L60" s="22">
        <v>5</v>
      </c>
      <c r="M60" s="22">
        <v>3</v>
      </c>
      <c r="N60" s="21" t="s">
        <v>1</v>
      </c>
      <c r="O60" s="20" t="s">
        <v>4</v>
      </c>
      <c r="P60" s="19">
        <v>56463.5</v>
      </c>
      <c r="Q60" s="18">
        <f>+Q61</f>
        <v>4200</v>
      </c>
      <c r="R60" s="18">
        <f>+R61</f>
        <v>0</v>
      </c>
      <c r="S60" s="101"/>
      <c r="T60" s="101"/>
      <c r="U60" s="17"/>
    </row>
    <row r="61" spans="1:21" ht="32.25" customHeight="1" x14ac:dyDescent="0.2">
      <c r="A61" s="25"/>
      <c r="B61" s="53"/>
      <c r="C61" s="53"/>
      <c r="D61" s="53"/>
      <c r="E61" s="53"/>
      <c r="F61" s="53"/>
      <c r="G61" s="53"/>
      <c r="H61" s="53"/>
      <c r="I61" s="54"/>
      <c r="J61" s="24" t="s">
        <v>6</v>
      </c>
      <c r="K61" s="54">
        <v>944</v>
      </c>
      <c r="L61" s="22">
        <v>5</v>
      </c>
      <c r="M61" s="22">
        <v>3</v>
      </c>
      <c r="N61" s="21">
        <v>9900000000</v>
      </c>
      <c r="O61" s="53">
        <v>800</v>
      </c>
      <c r="P61" s="19"/>
      <c r="Q61" s="18">
        <f>+Q62</f>
        <v>4200</v>
      </c>
      <c r="R61" s="18">
        <f>+R62</f>
        <v>0</v>
      </c>
      <c r="S61" s="55"/>
      <c r="T61" s="55"/>
      <c r="U61" s="17"/>
    </row>
    <row r="62" spans="1:21" ht="23.25" customHeight="1" x14ac:dyDescent="0.2">
      <c r="A62" s="25"/>
      <c r="B62" s="53"/>
      <c r="C62" s="53"/>
      <c r="D62" s="53"/>
      <c r="E62" s="53"/>
      <c r="F62" s="53"/>
      <c r="G62" s="53"/>
      <c r="H62" s="53"/>
      <c r="I62" s="54"/>
      <c r="J62" s="24" t="s">
        <v>7</v>
      </c>
      <c r="K62" s="54">
        <v>944</v>
      </c>
      <c r="L62" s="22">
        <v>5</v>
      </c>
      <c r="M62" s="22">
        <v>3</v>
      </c>
      <c r="N62" s="21">
        <v>9900000000</v>
      </c>
      <c r="O62" s="53">
        <v>810</v>
      </c>
      <c r="P62" s="19"/>
      <c r="Q62" s="18">
        <v>4200</v>
      </c>
      <c r="R62" s="18">
        <v>0</v>
      </c>
      <c r="S62" s="55"/>
      <c r="T62" s="55"/>
      <c r="U62" s="17"/>
    </row>
    <row r="63" spans="1:21" ht="13.5" customHeight="1" x14ac:dyDescent="0.2">
      <c r="A63" s="25"/>
      <c r="B63" s="102">
        <v>700</v>
      </c>
      <c r="C63" s="102"/>
      <c r="D63" s="102"/>
      <c r="E63" s="102"/>
      <c r="F63" s="102"/>
      <c r="G63" s="102"/>
      <c r="H63" s="102"/>
      <c r="I63" s="103"/>
      <c r="J63" s="75" t="s">
        <v>13</v>
      </c>
      <c r="K63" s="69">
        <v>944</v>
      </c>
      <c r="L63" s="70">
        <v>7</v>
      </c>
      <c r="M63" s="70" t="s">
        <v>4</v>
      </c>
      <c r="N63" s="71" t="s">
        <v>4</v>
      </c>
      <c r="O63" s="72" t="s">
        <v>4</v>
      </c>
      <c r="P63" s="73">
        <v>100</v>
      </c>
      <c r="Q63" s="74">
        <v>100</v>
      </c>
      <c r="R63" s="74">
        <v>0</v>
      </c>
      <c r="S63" s="101"/>
      <c r="T63" s="101"/>
      <c r="U63" s="17"/>
    </row>
    <row r="64" spans="1:21" ht="19.5" customHeight="1" x14ac:dyDescent="0.2">
      <c r="A64" s="25"/>
      <c r="B64" s="102">
        <v>707</v>
      </c>
      <c r="C64" s="102"/>
      <c r="D64" s="102"/>
      <c r="E64" s="102"/>
      <c r="F64" s="102"/>
      <c r="G64" s="102"/>
      <c r="H64" s="102"/>
      <c r="I64" s="103"/>
      <c r="J64" s="24" t="s">
        <v>12</v>
      </c>
      <c r="K64" s="23">
        <v>944</v>
      </c>
      <c r="L64" s="22">
        <v>7</v>
      </c>
      <c r="M64" s="22">
        <v>7</v>
      </c>
      <c r="N64" s="21" t="s">
        <v>4</v>
      </c>
      <c r="O64" s="20" t="s">
        <v>4</v>
      </c>
      <c r="P64" s="19">
        <v>100</v>
      </c>
      <c r="Q64" s="18">
        <v>100</v>
      </c>
      <c r="R64" s="18">
        <v>0</v>
      </c>
      <c r="S64" s="101"/>
      <c r="T64" s="101"/>
      <c r="U64" s="17"/>
    </row>
    <row r="65" spans="1:21" ht="19.5" customHeight="1" x14ac:dyDescent="0.2">
      <c r="A65" s="25"/>
      <c r="B65" s="102" t="s">
        <v>1</v>
      </c>
      <c r="C65" s="102"/>
      <c r="D65" s="102"/>
      <c r="E65" s="102"/>
      <c r="F65" s="102"/>
      <c r="G65" s="102"/>
      <c r="H65" s="102"/>
      <c r="I65" s="103"/>
      <c r="J65" s="26" t="s">
        <v>5</v>
      </c>
      <c r="K65" s="23">
        <v>944</v>
      </c>
      <c r="L65" s="22">
        <v>7</v>
      </c>
      <c r="M65" s="22">
        <v>7</v>
      </c>
      <c r="N65" s="21" t="s">
        <v>1</v>
      </c>
      <c r="O65" s="20" t="s">
        <v>4</v>
      </c>
      <c r="P65" s="19">
        <v>100</v>
      </c>
      <c r="Q65" s="18">
        <v>100</v>
      </c>
      <c r="R65" s="18">
        <v>0</v>
      </c>
      <c r="S65" s="101"/>
      <c r="T65" s="101"/>
      <c r="U65" s="17"/>
    </row>
    <row r="66" spans="1:21" ht="28.5" customHeight="1" x14ac:dyDescent="0.2">
      <c r="A66" s="25"/>
      <c r="B66" s="102">
        <v>200</v>
      </c>
      <c r="C66" s="102"/>
      <c r="D66" s="102"/>
      <c r="E66" s="102"/>
      <c r="F66" s="102"/>
      <c r="G66" s="102"/>
      <c r="H66" s="102"/>
      <c r="I66" s="103"/>
      <c r="J66" s="26" t="s">
        <v>48</v>
      </c>
      <c r="K66" s="23">
        <v>944</v>
      </c>
      <c r="L66" s="22">
        <v>7</v>
      </c>
      <c r="M66" s="22">
        <v>7</v>
      </c>
      <c r="N66" s="21" t="s">
        <v>1</v>
      </c>
      <c r="O66" s="20">
        <v>200</v>
      </c>
      <c r="P66" s="19">
        <v>100</v>
      </c>
      <c r="Q66" s="18">
        <v>100</v>
      </c>
      <c r="R66" s="18">
        <v>0</v>
      </c>
      <c r="S66" s="101"/>
      <c r="T66" s="101"/>
      <c r="U66" s="17"/>
    </row>
    <row r="67" spans="1:21" ht="32.25" customHeight="1" x14ac:dyDescent="0.2">
      <c r="A67" s="25"/>
      <c r="B67" s="102">
        <v>240</v>
      </c>
      <c r="C67" s="102"/>
      <c r="D67" s="102"/>
      <c r="E67" s="102"/>
      <c r="F67" s="102"/>
      <c r="G67" s="102"/>
      <c r="H67" s="102"/>
      <c r="I67" s="103"/>
      <c r="J67" s="26" t="s">
        <v>3</v>
      </c>
      <c r="K67" s="23">
        <v>944</v>
      </c>
      <c r="L67" s="22">
        <v>7</v>
      </c>
      <c r="M67" s="22">
        <v>7</v>
      </c>
      <c r="N67" s="21" t="s">
        <v>1</v>
      </c>
      <c r="O67" s="20">
        <v>240</v>
      </c>
      <c r="P67" s="19">
        <v>100</v>
      </c>
      <c r="Q67" s="18">
        <v>100</v>
      </c>
      <c r="R67" s="18">
        <v>0</v>
      </c>
      <c r="S67" s="101"/>
      <c r="T67" s="101"/>
      <c r="U67" s="17"/>
    </row>
    <row r="68" spans="1:21" ht="13.5" customHeight="1" x14ac:dyDescent="0.2">
      <c r="A68" s="25"/>
      <c r="B68" s="102">
        <v>800</v>
      </c>
      <c r="C68" s="102"/>
      <c r="D68" s="102"/>
      <c r="E68" s="102"/>
      <c r="F68" s="102"/>
      <c r="G68" s="102"/>
      <c r="H68" s="102"/>
      <c r="I68" s="103"/>
      <c r="J68" s="68" t="s">
        <v>11</v>
      </c>
      <c r="K68" s="69">
        <v>944</v>
      </c>
      <c r="L68" s="70">
        <v>8</v>
      </c>
      <c r="M68" s="70" t="s">
        <v>4</v>
      </c>
      <c r="N68" s="71" t="s">
        <v>4</v>
      </c>
      <c r="O68" s="72" t="s">
        <v>4</v>
      </c>
      <c r="P68" s="73">
        <v>550</v>
      </c>
      <c r="Q68" s="74">
        <f>+Q70</f>
        <v>1050</v>
      </c>
      <c r="R68" s="74">
        <f>+R70</f>
        <v>0</v>
      </c>
      <c r="S68" s="101"/>
      <c r="T68" s="101"/>
      <c r="U68" s="17"/>
    </row>
    <row r="69" spans="1:21" ht="24.75" customHeight="1" x14ac:dyDescent="0.2">
      <c r="A69" s="25"/>
      <c r="B69" s="102">
        <v>804</v>
      </c>
      <c r="C69" s="102"/>
      <c r="D69" s="102"/>
      <c r="E69" s="102"/>
      <c r="F69" s="102"/>
      <c r="G69" s="102"/>
      <c r="H69" s="102"/>
      <c r="I69" s="103"/>
      <c r="J69" s="26" t="s">
        <v>10</v>
      </c>
      <c r="K69" s="23">
        <v>944</v>
      </c>
      <c r="L69" s="22">
        <v>8</v>
      </c>
      <c r="M69" s="22">
        <v>4</v>
      </c>
      <c r="N69" s="21" t="s">
        <v>4</v>
      </c>
      <c r="O69" s="20" t="s">
        <v>4</v>
      </c>
      <c r="P69" s="19">
        <v>550</v>
      </c>
      <c r="Q69" s="18">
        <f t="shared" ref="Q69:R71" si="1">+Q70</f>
        <v>1050</v>
      </c>
      <c r="R69" s="18">
        <f t="shared" si="1"/>
        <v>0</v>
      </c>
      <c r="S69" s="101"/>
      <c r="T69" s="101"/>
      <c r="U69" s="17"/>
    </row>
    <row r="70" spans="1:21" ht="18" customHeight="1" x14ac:dyDescent="0.2">
      <c r="A70" s="25"/>
      <c r="B70" s="102" t="s">
        <v>1</v>
      </c>
      <c r="C70" s="102"/>
      <c r="D70" s="102"/>
      <c r="E70" s="102"/>
      <c r="F70" s="102"/>
      <c r="G70" s="102"/>
      <c r="H70" s="102"/>
      <c r="I70" s="103"/>
      <c r="J70" s="24" t="s">
        <v>5</v>
      </c>
      <c r="K70" s="23">
        <v>944</v>
      </c>
      <c r="L70" s="22">
        <v>8</v>
      </c>
      <c r="M70" s="22">
        <v>4</v>
      </c>
      <c r="N70" s="21" t="s">
        <v>1</v>
      </c>
      <c r="O70" s="20" t="s">
        <v>4</v>
      </c>
      <c r="P70" s="19">
        <v>550</v>
      </c>
      <c r="Q70" s="18">
        <f>+Q71</f>
        <v>1050</v>
      </c>
      <c r="R70" s="18">
        <f>+R71</f>
        <v>0</v>
      </c>
      <c r="S70" s="101"/>
      <c r="T70" s="101"/>
      <c r="U70" s="17"/>
    </row>
    <row r="71" spans="1:21" ht="36.75" customHeight="1" x14ac:dyDescent="0.2">
      <c r="A71" s="25"/>
      <c r="B71" s="102">
        <v>200</v>
      </c>
      <c r="C71" s="102"/>
      <c r="D71" s="102"/>
      <c r="E71" s="102"/>
      <c r="F71" s="102"/>
      <c r="G71" s="102"/>
      <c r="H71" s="102"/>
      <c r="I71" s="103"/>
      <c r="J71" s="26" t="s">
        <v>48</v>
      </c>
      <c r="K71" s="23">
        <v>944</v>
      </c>
      <c r="L71" s="22">
        <v>8</v>
      </c>
      <c r="M71" s="22">
        <v>4</v>
      </c>
      <c r="N71" s="21" t="s">
        <v>1</v>
      </c>
      <c r="O71" s="20">
        <v>200</v>
      </c>
      <c r="P71" s="19">
        <v>550</v>
      </c>
      <c r="Q71" s="18">
        <f t="shared" si="1"/>
        <v>1050</v>
      </c>
      <c r="R71" s="18">
        <f t="shared" si="1"/>
        <v>0</v>
      </c>
      <c r="S71" s="101"/>
      <c r="T71" s="101"/>
      <c r="U71" s="17"/>
    </row>
    <row r="72" spans="1:21" ht="30" customHeight="1" x14ac:dyDescent="0.2">
      <c r="A72" s="25"/>
      <c r="B72" s="102">
        <v>240</v>
      </c>
      <c r="C72" s="102"/>
      <c r="D72" s="102"/>
      <c r="E72" s="102"/>
      <c r="F72" s="102"/>
      <c r="G72" s="102"/>
      <c r="H72" s="102"/>
      <c r="I72" s="103"/>
      <c r="J72" s="24" t="s">
        <v>3</v>
      </c>
      <c r="K72" s="23">
        <v>944</v>
      </c>
      <c r="L72" s="22">
        <v>8</v>
      </c>
      <c r="M72" s="22">
        <v>4</v>
      </c>
      <c r="N72" s="21" t="s">
        <v>1</v>
      </c>
      <c r="O72" s="20">
        <v>240</v>
      </c>
      <c r="P72" s="19">
        <v>550</v>
      </c>
      <c r="Q72" s="18">
        <v>1050</v>
      </c>
      <c r="R72" s="18">
        <v>0</v>
      </c>
      <c r="S72" s="101"/>
      <c r="T72" s="101"/>
      <c r="U72" s="17"/>
    </row>
    <row r="73" spans="1:21" ht="15" customHeight="1" x14ac:dyDescent="0.2">
      <c r="A73" s="25"/>
      <c r="B73" s="65"/>
      <c r="C73" s="65"/>
      <c r="D73" s="65"/>
      <c r="E73" s="65"/>
      <c r="F73" s="65"/>
      <c r="G73" s="65"/>
      <c r="H73" s="65"/>
      <c r="I73" s="66"/>
      <c r="J73" s="68" t="s">
        <v>49</v>
      </c>
      <c r="K73" s="69">
        <v>944</v>
      </c>
      <c r="L73" s="70">
        <v>10</v>
      </c>
      <c r="M73" s="70"/>
      <c r="N73" s="71"/>
      <c r="O73" s="72"/>
      <c r="P73" s="73"/>
      <c r="Q73" s="74">
        <v>50</v>
      </c>
      <c r="R73" s="74">
        <v>0</v>
      </c>
      <c r="S73" s="67"/>
      <c r="T73" s="67"/>
      <c r="U73" s="17"/>
    </row>
    <row r="74" spans="1:21" ht="18.75" customHeight="1" x14ac:dyDescent="0.2">
      <c r="A74" s="25"/>
      <c r="B74" s="65"/>
      <c r="C74" s="65"/>
      <c r="D74" s="65"/>
      <c r="E74" s="65"/>
      <c r="F74" s="65"/>
      <c r="G74" s="65"/>
      <c r="H74" s="65"/>
      <c r="I74" s="66"/>
      <c r="J74" s="24" t="s">
        <v>50</v>
      </c>
      <c r="K74" s="66">
        <v>944</v>
      </c>
      <c r="L74" s="22">
        <v>10</v>
      </c>
      <c r="M74" s="22">
        <v>1</v>
      </c>
      <c r="N74" s="21"/>
      <c r="O74" s="65"/>
      <c r="P74" s="19"/>
      <c r="Q74" s="18">
        <v>50</v>
      </c>
      <c r="R74" s="18">
        <v>0</v>
      </c>
      <c r="S74" s="67"/>
      <c r="T74" s="67"/>
      <c r="U74" s="17"/>
    </row>
    <row r="75" spans="1:21" ht="18.75" customHeight="1" x14ac:dyDescent="0.2">
      <c r="A75" s="25"/>
      <c r="B75" s="76"/>
      <c r="C75" s="76"/>
      <c r="D75" s="76"/>
      <c r="E75" s="76"/>
      <c r="F75" s="76"/>
      <c r="G75" s="76"/>
      <c r="H75" s="76"/>
      <c r="I75" s="77"/>
      <c r="J75" s="24" t="s">
        <v>5</v>
      </c>
      <c r="K75" s="77">
        <v>944</v>
      </c>
      <c r="L75" s="22">
        <v>10</v>
      </c>
      <c r="M75" s="22">
        <v>1</v>
      </c>
      <c r="N75" s="21">
        <v>9900000000</v>
      </c>
      <c r="O75" s="76"/>
      <c r="P75" s="19"/>
      <c r="Q75" s="18">
        <v>50</v>
      </c>
      <c r="R75" s="18">
        <v>0</v>
      </c>
      <c r="S75" s="78"/>
      <c r="T75" s="78"/>
      <c r="U75" s="17"/>
    </row>
    <row r="76" spans="1:21" ht="15.75" customHeight="1" x14ac:dyDescent="0.2">
      <c r="A76" s="25"/>
      <c r="B76" s="65"/>
      <c r="C76" s="65"/>
      <c r="D76" s="65"/>
      <c r="E76" s="65"/>
      <c r="F76" s="65"/>
      <c r="G76" s="65"/>
      <c r="H76" s="65"/>
      <c r="I76" s="66"/>
      <c r="J76" s="24" t="s">
        <v>51</v>
      </c>
      <c r="K76" s="66">
        <v>944</v>
      </c>
      <c r="L76" s="22">
        <v>10</v>
      </c>
      <c r="M76" s="22">
        <v>1</v>
      </c>
      <c r="N76" s="21">
        <v>9900000000</v>
      </c>
      <c r="O76" s="65">
        <v>300</v>
      </c>
      <c r="P76" s="19"/>
      <c r="Q76" s="18">
        <v>50</v>
      </c>
      <c r="R76" s="18">
        <v>0</v>
      </c>
      <c r="S76" s="67"/>
      <c r="T76" s="67"/>
      <c r="U76" s="17"/>
    </row>
    <row r="77" spans="1:21" ht="30" customHeight="1" x14ac:dyDescent="0.2">
      <c r="A77" s="25"/>
      <c r="B77" s="65"/>
      <c r="C77" s="65"/>
      <c r="D77" s="65"/>
      <c r="E77" s="65"/>
      <c r="F77" s="65"/>
      <c r="G77" s="65"/>
      <c r="H77" s="65"/>
      <c r="I77" s="66"/>
      <c r="J77" s="24" t="s">
        <v>52</v>
      </c>
      <c r="K77" s="66">
        <v>944</v>
      </c>
      <c r="L77" s="22">
        <v>10</v>
      </c>
      <c r="M77" s="22">
        <v>1</v>
      </c>
      <c r="N77" s="21">
        <v>9900000000</v>
      </c>
      <c r="O77" s="65">
        <v>320</v>
      </c>
      <c r="P77" s="19"/>
      <c r="Q77" s="18">
        <v>50</v>
      </c>
      <c r="R77" s="18">
        <v>0</v>
      </c>
      <c r="S77" s="67"/>
      <c r="T77" s="67"/>
      <c r="U77" s="17"/>
    </row>
    <row r="78" spans="1:21" ht="17.25" customHeight="1" x14ac:dyDescent="0.2">
      <c r="A78" s="25"/>
      <c r="B78" s="102">
        <v>1100</v>
      </c>
      <c r="C78" s="102"/>
      <c r="D78" s="102"/>
      <c r="E78" s="102"/>
      <c r="F78" s="102"/>
      <c r="G78" s="102"/>
      <c r="H78" s="102"/>
      <c r="I78" s="103"/>
      <c r="J78" s="75" t="s">
        <v>9</v>
      </c>
      <c r="K78" s="69">
        <v>944</v>
      </c>
      <c r="L78" s="70">
        <v>11</v>
      </c>
      <c r="M78" s="70" t="s">
        <v>4</v>
      </c>
      <c r="N78" s="71" t="s">
        <v>4</v>
      </c>
      <c r="O78" s="72" t="s">
        <v>4</v>
      </c>
      <c r="P78" s="73">
        <v>4620.5</v>
      </c>
      <c r="Q78" s="74">
        <f>+Q79</f>
        <v>1768.1</v>
      </c>
      <c r="R78" s="74">
        <f>+R79</f>
        <v>0</v>
      </c>
      <c r="S78" s="101"/>
      <c r="T78" s="101"/>
      <c r="U78" s="17"/>
    </row>
    <row r="79" spans="1:21" ht="17.25" customHeight="1" x14ac:dyDescent="0.2">
      <c r="A79" s="25"/>
      <c r="B79" s="102">
        <v>1101</v>
      </c>
      <c r="C79" s="102"/>
      <c r="D79" s="102"/>
      <c r="E79" s="102"/>
      <c r="F79" s="102"/>
      <c r="G79" s="102"/>
      <c r="H79" s="102"/>
      <c r="I79" s="103"/>
      <c r="J79" s="24" t="s">
        <v>8</v>
      </c>
      <c r="K79" s="23">
        <v>944</v>
      </c>
      <c r="L79" s="22">
        <v>11</v>
      </c>
      <c r="M79" s="22">
        <v>1</v>
      </c>
      <c r="N79" s="21" t="s">
        <v>4</v>
      </c>
      <c r="O79" s="20" t="s">
        <v>4</v>
      </c>
      <c r="P79" s="19">
        <v>4620.5</v>
      </c>
      <c r="Q79" s="18">
        <f>+Q80</f>
        <v>1768.1</v>
      </c>
      <c r="R79" s="18">
        <f>+R80</f>
        <v>0</v>
      </c>
      <c r="S79" s="101"/>
      <c r="T79" s="101"/>
      <c r="U79" s="17"/>
    </row>
    <row r="80" spans="1:21" ht="18" customHeight="1" x14ac:dyDescent="0.2">
      <c r="A80" s="25"/>
      <c r="B80" s="102" t="s">
        <v>1</v>
      </c>
      <c r="C80" s="102"/>
      <c r="D80" s="102"/>
      <c r="E80" s="102"/>
      <c r="F80" s="102"/>
      <c r="G80" s="102"/>
      <c r="H80" s="102"/>
      <c r="I80" s="103"/>
      <c r="J80" s="26" t="s">
        <v>5</v>
      </c>
      <c r="K80" s="23">
        <v>944</v>
      </c>
      <c r="L80" s="22">
        <v>11</v>
      </c>
      <c r="M80" s="22">
        <v>1</v>
      </c>
      <c r="N80" s="21" t="s">
        <v>1</v>
      </c>
      <c r="O80" s="20" t="s">
        <v>4</v>
      </c>
      <c r="P80" s="19">
        <v>4620.5</v>
      </c>
      <c r="Q80" s="18">
        <f>+Q81+Q83</f>
        <v>1768.1</v>
      </c>
      <c r="R80" s="18">
        <f>+R81+R83</f>
        <v>0</v>
      </c>
      <c r="S80" s="101"/>
      <c r="T80" s="101"/>
      <c r="U80" s="17"/>
    </row>
    <row r="81" spans="1:21" ht="30" customHeight="1" x14ac:dyDescent="0.2">
      <c r="A81" s="25"/>
      <c r="B81" s="102">
        <v>200</v>
      </c>
      <c r="C81" s="102"/>
      <c r="D81" s="102"/>
      <c r="E81" s="102"/>
      <c r="F81" s="102"/>
      <c r="G81" s="102"/>
      <c r="H81" s="102"/>
      <c r="I81" s="103"/>
      <c r="J81" s="26" t="s">
        <v>48</v>
      </c>
      <c r="K81" s="23">
        <v>944</v>
      </c>
      <c r="L81" s="22">
        <v>11</v>
      </c>
      <c r="M81" s="22">
        <v>1</v>
      </c>
      <c r="N81" s="21" t="s">
        <v>1</v>
      </c>
      <c r="O81" s="20">
        <v>200</v>
      </c>
      <c r="P81" s="19">
        <v>4296.5</v>
      </c>
      <c r="Q81" s="18">
        <f>+Q82</f>
        <v>1444.1</v>
      </c>
      <c r="R81" s="18">
        <f>+R82</f>
        <v>0</v>
      </c>
      <c r="S81" s="101"/>
      <c r="T81" s="101"/>
      <c r="U81" s="17"/>
    </row>
    <row r="82" spans="1:21" ht="39" customHeight="1" x14ac:dyDescent="0.2">
      <c r="A82" s="25"/>
      <c r="B82" s="102">
        <v>240</v>
      </c>
      <c r="C82" s="102"/>
      <c r="D82" s="102"/>
      <c r="E82" s="102"/>
      <c r="F82" s="102"/>
      <c r="G82" s="102"/>
      <c r="H82" s="102"/>
      <c r="I82" s="103"/>
      <c r="J82" s="26" t="s">
        <v>3</v>
      </c>
      <c r="K82" s="23">
        <v>944</v>
      </c>
      <c r="L82" s="22">
        <v>11</v>
      </c>
      <c r="M82" s="22">
        <v>1</v>
      </c>
      <c r="N82" s="21" t="s">
        <v>1</v>
      </c>
      <c r="O82" s="20">
        <v>240</v>
      </c>
      <c r="P82" s="19">
        <v>4296.5</v>
      </c>
      <c r="Q82" s="18">
        <v>1444.1</v>
      </c>
      <c r="R82" s="18">
        <v>0</v>
      </c>
      <c r="S82" s="101"/>
      <c r="T82" s="101"/>
      <c r="U82" s="17"/>
    </row>
    <row r="83" spans="1:21" ht="13.5" customHeight="1" x14ac:dyDescent="0.2">
      <c r="A83" s="25"/>
      <c r="B83" s="102">
        <v>800</v>
      </c>
      <c r="C83" s="102"/>
      <c r="D83" s="102"/>
      <c r="E83" s="102"/>
      <c r="F83" s="102"/>
      <c r="G83" s="102"/>
      <c r="H83" s="102"/>
      <c r="I83" s="103"/>
      <c r="J83" s="24" t="s">
        <v>7</v>
      </c>
      <c r="K83" s="23">
        <v>944</v>
      </c>
      <c r="L83" s="22">
        <v>11</v>
      </c>
      <c r="M83" s="22">
        <v>1</v>
      </c>
      <c r="N83" s="21" t="s">
        <v>1</v>
      </c>
      <c r="O83" s="20">
        <v>800</v>
      </c>
      <c r="P83" s="19">
        <v>324</v>
      </c>
      <c r="Q83" s="18">
        <v>324</v>
      </c>
      <c r="R83" s="18">
        <v>0</v>
      </c>
      <c r="S83" s="101"/>
      <c r="T83" s="101"/>
      <c r="U83" s="17"/>
    </row>
    <row r="84" spans="1:21" ht="48" customHeight="1" x14ac:dyDescent="0.2">
      <c r="A84" s="25"/>
      <c r="B84" s="102">
        <v>810</v>
      </c>
      <c r="C84" s="102"/>
      <c r="D84" s="102"/>
      <c r="E84" s="102"/>
      <c r="F84" s="102"/>
      <c r="G84" s="102"/>
      <c r="H84" s="102"/>
      <c r="I84" s="103"/>
      <c r="J84" s="26" t="s">
        <v>6</v>
      </c>
      <c r="K84" s="23">
        <v>944</v>
      </c>
      <c r="L84" s="22">
        <v>11</v>
      </c>
      <c r="M84" s="22">
        <v>1</v>
      </c>
      <c r="N84" s="21" t="s">
        <v>1</v>
      </c>
      <c r="O84" s="20">
        <v>810</v>
      </c>
      <c r="P84" s="19">
        <v>324</v>
      </c>
      <c r="Q84" s="18">
        <v>324</v>
      </c>
      <c r="R84" s="18">
        <v>0</v>
      </c>
      <c r="S84" s="101"/>
      <c r="T84" s="101"/>
      <c r="U84" s="17"/>
    </row>
    <row r="85" spans="1:21" ht="409.6" hidden="1" customHeight="1" x14ac:dyDescent="0.2">
      <c r="A85" s="2"/>
      <c r="B85" s="16"/>
      <c r="C85" s="14"/>
      <c r="D85" s="13"/>
      <c r="E85" s="13"/>
      <c r="F85" s="13"/>
      <c r="G85" s="14"/>
      <c r="H85" s="16"/>
      <c r="I85" s="14"/>
      <c r="J85" s="15" t="s">
        <v>2</v>
      </c>
      <c r="K85" s="14">
        <v>944</v>
      </c>
      <c r="L85" s="14">
        <v>0</v>
      </c>
      <c r="M85" s="14">
        <v>0</v>
      </c>
      <c r="N85" s="13" t="s">
        <v>1</v>
      </c>
      <c r="O85" s="13">
        <v>0</v>
      </c>
      <c r="P85" s="2">
        <v>138024.9</v>
      </c>
      <c r="Q85" s="12">
        <v>138024.9</v>
      </c>
      <c r="R85" s="12">
        <v>0</v>
      </c>
      <c r="S85" s="11"/>
      <c r="T85" s="11"/>
      <c r="U85" s="2"/>
    </row>
    <row r="86" spans="1:21" ht="21.75" customHeight="1" x14ac:dyDescent="0.25">
      <c r="A86" s="2"/>
      <c r="B86" s="10"/>
      <c r="C86" s="8"/>
      <c r="D86" s="7"/>
      <c r="E86" s="7"/>
      <c r="F86" s="7"/>
      <c r="G86" s="8"/>
      <c r="H86" s="10"/>
      <c r="I86" s="8"/>
      <c r="J86" s="9" t="s">
        <v>0</v>
      </c>
      <c r="K86" s="8"/>
      <c r="L86" s="8"/>
      <c r="M86" s="8"/>
      <c r="N86" s="7"/>
      <c r="O86" s="6"/>
      <c r="P86" s="2"/>
      <c r="Q86" s="5">
        <f>+Q78+Q73+Q68+Q63+Q52+Q47+Q41+Q36+Q15</f>
        <v>167024.19999999998</v>
      </c>
      <c r="R86" s="5">
        <f>+R14</f>
        <v>0</v>
      </c>
      <c r="S86" s="4"/>
      <c r="T86" s="4"/>
      <c r="U86" s="2"/>
    </row>
    <row r="87" spans="1:2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  <c r="P87" s="2"/>
      <c r="Q87" s="2"/>
      <c r="R87" s="2"/>
      <c r="S87" s="2"/>
      <c r="T87" s="2"/>
      <c r="U87" s="2"/>
    </row>
  </sheetData>
  <mergeCells count="97">
    <mergeCell ref="B81:I81"/>
    <mergeCell ref="S81:T81"/>
    <mergeCell ref="B70:I70"/>
    <mergeCell ref="S70:T70"/>
    <mergeCell ref="B68:I68"/>
    <mergeCell ref="S68:T68"/>
    <mergeCell ref="B69:I69"/>
    <mergeCell ref="S69:T69"/>
    <mergeCell ref="B72:I72"/>
    <mergeCell ref="S72:T72"/>
    <mergeCell ref="B78:I78"/>
    <mergeCell ref="S78:T78"/>
    <mergeCell ref="B80:I80"/>
    <mergeCell ref="S80:T80"/>
    <mergeCell ref="B71:I71"/>
    <mergeCell ref="S71:T71"/>
    <mergeCell ref="B82:I82"/>
    <mergeCell ref="S82:T82"/>
    <mergeCell ref="B84:I84"/>
    <mergeCell ref="S84:T84"/>
    <mergeCell ref="B83:I83"/>
    <mergeCell ref="S83:T83"/>
    <mergeCell ref="B29:I29"/>
    <mergeCell ref="S29:T29"/>
    <mergeCell ref="B38:I38"/>
    <mergeCell ref="S38:T38"/>
    <mergeCell ref="B36:I36"/>
    <mergeCell ref="S36:T36"/>
    <mergeCell ref="B34:I34"/>
    <mergeCell ref="S34:T34"/>
    <mergeCell ref="B42:I42"/>
    <mergeCell ref="S42:T42"/>
    <mergeCell ref="B46:I46"/>
    <mergeCell ref="S46:T46"/>
    <mergeCell ref="B40:I40"/>
    <mergeCell ref="S40:T40"/>
    <mergeCell ref="B44:I44"/>
    <mergeCell ref="S44:T44"/>
    <mergeCell ref="B79:I79"/>
    <mergeCell ref="S79:T79"/>
    <mergeCell ref="B67:I67"/>
    <mergeCell ref="S67:T67"/>
    <mergeCell ref="B64:I64"/>
    <mergeCell ref="S64:T64"/>
    <mergeCell ref="B65:I65"/>
    <mergeCell ref="S65:T65"/>
    <mergeCell ref="B66:I66"/>
    <mergeCell ref="S66:T66"/>
    <mergeCell ref="B52:I52"/>
    <mergeCell ref="B43:I43"/>
    <mergeCell ref="S43:T43"/>
    <mergeCell ref="B63:I63"/>
    <mergeCell ref="S63:T63"/>
    <mergeCell ref="B53:I53"/>
    <mergeCell ref="S53:T53"/>
    <mergeCell ref="S52:T52"/>
    <mergeCell ref="B60:I60"/>
    <mergeCell ref="S60:T60"/>
    <mergeCell ref="B39:I39"/>
    <mergeCell ref="S39:T39"/>
    <mergeCell ref="B41:I41"/>
    <mergeCell ref="S41:T41"/>
    <mergeCell ref="B32:I32"/>
    <mergeCell ref="S32:T32"/>
    <mergeCell ref="B33:I33"/>
    <mergeCell ref="S33:T33"/>
    <mergeCell ref="B37:I37"/>
    <mergeCell ref="S37:T37"/>
    <mergeCell ref="B17:I17"/>
    <mergeCell ref="S17:T17"/>
    <mergeCell ref="B19:I19"/>
    <mergeCell ref="S19:T19"/>
    <mergeCell ref="B21:I21"/>
    <mergeCell ref="S21:T21"/>
    <mergeCell ref="B28:I28"/>
    <mergeCell ref="S28:T28"/>
    <mergeCell ref="S23:T23"/>
    <mergeCell ref="B20:I20"/>
    <mergeCell ref="S20:T20"/>
    <mergeCell ref="B22:I22"/>
    <mergeCell ref="S22:T22"/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2018-05-03T04:51:44Z</cp:lastPrinted>
  <dcterms:created xsi:type="dcterms:W3CDTF">2017-01-18T13:07:33Z</dcterms:created>
  <dcterms:modified xsi:type="dcterms:W3CDTF">2018-09-28T08:00:33Z</dcterms:modified>
</cp:coreProperties>
</file>