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Новый_13" sheetId="2" r:id="rId1"/>
  </sheets>
  <definedNames>
    <definedName name="_xlnm.Print_Titles" localSheetId="0">Новый_13!$8:$10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2" l="1"/>
  <c r="I51" i="2"/>
  <c r="H51" i="2"/>
  <c r="G51" i="2"/>
  <c r="I54" i="2"/>
  <c r="J53" i="2"/>
  <c r="I53" i="2"/>
  <c r="H53" i="2"/>
  <c r="J52" i="2"/>
  <c r="I52" i="2"/>
  <c r="H52" i="2"/>
  <c r="G52" i="2"/>
  <c r="G79" i="2" l="1"/>
  <c r="H79" i="2"/>
  <c r="I79" i="2"/>
  <c r="J79" i="2"/>
  <c r="J64" i="2"/>
  <c r="J63" i="2" s="1"/>
  <c r="J62" i="2" s="1"/>
  <c r="J61" i="2" s="1"/>
  <c r="I64" i="2"/>
  <c r="I63" i="2" s="1"/>
  <c r="I62" i="2" s="1"/>
  <c r="I61" i="2" s="1"/>
  <c r="H64" i="2"/>
  <c r="H63" i="2" s="1"/>
  <c r="H62" i="2" s="1"/>
  <c r="H61" i="2" s="1"/>
  <c r="G64" i="2"/>
  <c r="G63" i="2" s="1"/>
  <c r="G62" i="2" s="1"/>
  <c r="G61" i="2" s="1"/>
  <c r="J56" i="2"/>
  <c r="J55" i="2" s="1"/>
  <c r="J50" i="2" s="1"/>
  <c r="I56" i="2"/>
  <c r="H56" i="2"/>
  <c r="H55" i="2" s="1"/>
  <c r="H50" i="2" s="1"/>
  <c r="J45" i="2"/>
  <c r="J44" i="2" s="1"/>
  <c r="H45" i="2"/>
  <c r="H44" i="2" s="1"/>
  <c r="G45" i="2"/>
  <c r="G44" i="2" s="1"/>
  <c r="I45" i="2"/>
  <c r="I44" i="2" s="1"/>
  <c r="I43" i="2" s="1"/>
  <c r="J48" i="2"/>
  <c r="J47" i="2" s="1"/>
  <c r="J43" i="2" s="1"/>
  <c r="J42" i="2" s="1"/>
  <c r="I48" i="2"/>
  <c r="I47" i="2" s="1"/>
  <c r="H48" i="2"/>
  <c r="H47" i="2" s="1"/>
  <c r="H43" i="2" s="1"/>
  <c r="H42" i="2" s="1"/>
  <c r="G48" i="2"/>
  <c r="G47" i="2" s="1"/>
  <c r="G43" i="2" s="1"/>
  <c r="G42" i="2" s="1"/>
  <c r="J34" i="2"/>
  <c r="J33" i="2" s="1"/>
  <c r="J32" i="2" s="1"/>
  <c r="J31" i="2" s="1"/>
  <c r="I34" i="2"/>
  <c r="I33" i="2" s="1"/>
  <c r="I32" i="2" s="1"/>
  <c r="I31" i="2" s="1"/>
  <c r="H34" i="2"/>
  <c r="H33" i="2" s="1"/>
  <c r="H32" i="2" s="1"/>
  <c r="H31" i="2" s="1"/>
  <c r="G34" i="2"/>
  <c r="G33" i="2" s="1"/>
  <c r="G32" i="2" s="1"/>
  <c r="G31" i="2" s="1"/>
  <c r="J29" i="2"/>
  <c r="I29" i="2"/>
  <c r="H29" i="2"/>
  <c r="G29" i="2"/>
  <c r="J27" i="2"/>
  <c r="J26" i="2" s="1"/>
  <c r="I27" i="2"/>
  <c r="H27" i="2"/>
  <c r="H26" i="2" s="1"/>
  <c r="G27" i="2"/>
  <c r="J13" i="2"/>
  <c r="H13" i="2"/>
  <c r="J15" i="2"/>
  <c r="I15" i="2"/>
  <c r="H15" i="2"/>
  <c r="J17" i="2"/>
  <c r="I17" i="2"/>
  <c r="H17" i="2"/>
  <c r="J19" i="2"/>
  <c r="I19" i="2"/>
  <c r="H19" i="2"/>
  <c r="J23" i="2"/>
  <c r="J22" i="2" s="1"/>
  <c r="J21" i="2" s="1"/>
  <c r="I23" i="2"/>
  <c r="I22" i="2" s="1"/>
  <c r="I21" i="2" s="1"/>
  <c r="H23" i="2"/>
  <c r="H22" i="2" s="1"/>
  <c r="H21" i="2" s="1"/>
  <c r="G23" i="2"/>
  <c r="G22" i="2" s="1"/>
  <c r="G21" i="2" s="1"/>
  <c r="I42" i="2" l="1"/>
  <c r="I26" i="2"/>
  <c r="G26" i="2"/>
  <c r="H12" i="2"/>
  <c r="H83" i="2" s="1"/>
  <c r="J12" i="2"/>
  <c r="J83" i="2" s="1"/>
  <c r="G17" i="2"/>
  <c r="G15" i="2"/>
  <c r="G19" i="2"/>
  <c r="H11" i="2" l="1"/>
  <c r="J11" i="2"/>
  <c r="G56" i="2"/>
  <c r="G55" i="2" s="1"/>
  <c r="I55" i="2" l="1"/>
  <c r="I59" i="2"/>
  <c r="I58" i="2" s="1"/>
  <c r="G59" i="2"/>
  <c r="I50" i="2" l="1"/>
  <c r="G58" i="2"/>
  <c r="G50" i="2" l="1"/>
  <c r="I25" i="2"/>
  <c r="G25" i="2"/>
  <c r="I39" i="2"/>
  <c r="I38" i="2" s="1"/>
  <c r="I37" i="2" s="1"/>
  <c r="G39" i="2"/>
  <c r="G38" i="2" s="1"/>
  <c r="G37" i="2" s="1"/>
  <c r="G36" i="2" s="1"/>
  <c r="I78" i="2"/>
  <c r="I77" i="2" s="1"/>
  <c r="I76" i="2" s="1"/>
  <c r="G78" i="2"/>
  <c r="G77" i="2" s="1"/>
  <c r="G76" i="2" s="1"/>
  <c r="I36" i="2" l="1"/>
  <c r="I14" i="2"/>
  <c r="I13" i="2" s="1"/>
  <c r="I12" i="2" s="1"/>
  <c r="I11" i="2" s="1"/>
  <c r="I83" i="2" l="1"/>
  <c r="G14" i="2"/>
  <c r="G13" i="2" s="1"/>
  <c r="G12" i="2" s="1"/>
  <c r="G11" i="2" l="1"/>
  <c r="G83" i="2"/>
  <c r="I85" i="2"/>
  <c r="G85" i="2" l="1"/>
</calcChain>
</file>

<file path=xl/sharedStrings.xml><?xml version="1.0" encoding="utf-8"?>
<sst xmlns="http://schemas.openxmlformats.org/spreadsheetml/2006/main" count="149" uniqueCount="60">
  <si>
    <t>Всего с учетом условно утверждаемых расходов</t>
  </si>
  <si>
    <t>Условно утверждаемые расходы</t>
  </si>
  <si>
    <t>ИТОГО</t>
  </si>
  <si>
    <t/>
  </si>
  <si>
    <t>Иные закупки товаров, работ и услуг для обеспечения государственных (муниципальных) нужд</t>
  </si>
  <si>
    <t>Закупка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</si>
  <si>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</si>
  <si>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>Иные бюджетные ассигнования</t>
  </si>
  <si>
    <t>Физическая культура</t>
  </si>
  <si>
    <t>ФИЗИЧЕСКАЯ КУЛЬТУРА И СПОРТ</t>
  </si>
  <si>
    <t>Предоставление субсидий бюджетным, автономным учреждениям и иным некоммерческим организациям</t>
  </si>
  <si>
    <t>Другие вопросы в области культуры, кинематографии</t>
  </si>
  <si>
    <t>КУЛЬТУРА, КИНЕМАТОГРАФИЯ</t>
  </si>
  <si>
    <t>ОБРАЗОВАНИЕ</t>
  </si>
  <si>
    <t>Благоустройство</t>
  </si>
  <si>
    <t>ЖИЛИЩНО-КОММУНАЛЬНОЕ ХОЗЯЙСТВО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</si>
  <si>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</si>
  <si>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</si>
  <si>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</si>
  <si>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</si>
  <si>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</si>
  <si>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</si>
  <si>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</si>
  <si>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</si>
  <si>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</si>
  <si>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</si>
  <si>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в том числе средства вышестоя-щих бюджетов</t>
  </si>
  <si>
    <t>вид расхо-дов</t>
  </si>
  <si>
    <t>целевая статья</t>
  </si>
  <si>
    <t>под-раздел</t>
  </si>
  <si>
    <t>раз-дел</t>
  </si>
  <si>
    <t>Сумма</t>
  </si>
  <si>
    <t>тыс. рублей</t>
  </si>
  <si>
    <t>Закупка товаров, работ и услуг в целях формирования государственного материального резерва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</si>
  <si>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</si>
  <si>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Коды классификации 
расходов бюджета</t>
  </si>
  <si>
    <t>Код 
главно-го 
распо-ряди-теля средств бюдже-та</t>
  </si>
  <si>
    <t xml:space="preserve">                                                                                                                                                                                                                     внутригородского района городского округа</t>
  </si>
  <si>
    <t xml:space="preserve">                                                к Решению  Совета депутатов Советского</t>
  </si>
  <si>
    <t>Наименование главного распорядителя средств бюджета Советского внутригородского района городского округа Самара, разделов, подразделов, 
целевых статей и видов расходов</t>
  </si>
  <si>
    <t>Уплата налогов, сборов и иных платежей</t>
  </si>
  <si>
    <t xml:space="preserve">Молодежная политика </t>
  </si>
  <si>
    <t>2020 год - всего</t>
  </si>
  <si>
    <t>Социальное обеспечение и иные выплаты населению</t>
  </si>
  <si>
    <t>Пенсионное обеспечение</t>
  </si>
  <si>
    <t>СОЦИАЛЬНАЯ ПОЛИТИКА</t>
  </si>
  <si>
    <t>Субсидии бюджетным учреждениям</t>
  </si>
  <si>
    <t>Дорожное хозяйство (дорожные фонды)</t>
  </si>
  <si>
    <t>НАЦИОНАЛЬНАЯ ЭКОНОМИКА</t>
  </si>
  <si>
    <t>Социальные выплаты гражданам,кроме публичных  нормативных социальных выплат</t>
  </si>
  <si>
    <t>Муниципальная прграмма "Комфортная городская среда" на 2018-2022 годы</t>
  </si>
  <si>
    <t>Е100000000</t>
  </si>
  <si>
    <t xml:space="preserve">                                                Самара от _________2018 г. № ___</t>
  </si>
  <si>
    <t>Е300000000</t>
  </si>
  <si>
    <t>Муниципальная программа Советского внутригородского района городского округа Самара  "Благоустрйство и содержание территории Советского внутригородского района городского окрга Самара" на 2018-2020 годы</t>
  </si>
  <si>
    <t xml:space="preserve">                                                Приложение 9</t>
  </si>
  <si>
    <t>2021 год - всего</t>
  </si>
  <si>
    <t>Резервные фонды</t>
  </si>
  <si>
    <t>Резервные средства</t>
  </si>
  <si>
    <t xml:space="preserve">
Ведомственная структура расходов бюджета Советского внутригородского района 
городского округа Самара Самарской области на плановый период 2020 и 2021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</si>
</sst>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[Red]\-#,##0.0"/>
    <numFmt numFmtId="165" formatCode="#,##0.0"/>
    <numFmt numFmtId="166" formatCode="000"/>
    <numFmt numFmtId="167" formatCode="0000000"/>
    <numFmt numFmtId="168" formatCode="00"/>
    <numFmt numFmtId="169" formatCode="000\.00\.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9"/>
      <name val="Arial"/>
      <family val="2"/>
      <charset val="204"/>
    </font>
    <font>
      <sz val="12"/>
      <name val="Times New Roman"/>
      <family val="1"/>
      <charset val="204"/>
    </font>
    <font>
      <sz val="1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8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164" fontId="4" fillId="0" borderId="1" xfId="1" applyNumberFormat="1" applyFont="1" applyFill="1" applyBorder="1" applyAlignment="1" applyProtection="1">
      <protection hidden="1"/>
    </xf>
    <xf numFmtId="164" fontId="5" fillId="0" borderId="2" xfId="1" applyNumberFormat="1" applyFont="1" applyFill="1" applyBorder="1" applyAlignment="1" applyProtection="1">
      <protection hidden="1"/>
    </xf>
    <xf numFmtId="165" fontId="4" fillId="0" borderId="1" xfId="1" applyNumberFormat="1" applyFont="1" applyFill="1" applyBorder="1" applyAlignment="1" applyProtection="1">
      <protection hidden="1"/>
    </xf>
    <xf numFmtId="0" fontId="5" fillId="0" borderId="3" xfId="1" applyFont="1" applyFill="1" applyBorder="1" applyAlignment="1" applyProtection="1">
      <alignment horizontal="center" vertical="center"/>
      <protection hidden="1"/>
    </xf>
    <xf numFmtId="0" fontId="5" fillId="0" borderId="3" xfId="1" applyFont="1" applyFill="1" applyBorder="1" applyAlignment="1" applyProtection="1">
      <protection hidden="1"/>
    </xf>
    <xf numFmtId="0" fontId="5" fillId="0" borderId="1" xfId="1" applyFont="1" applyFill="1" applyBorder="1" applyAlignment="1" applyProtection="1">
      <protection hidden="1"/>
    </xf>
    <xf numFmtId="0" fontId="4" fillId="0" borderId="1" xfId="1" applyNumberFormat="1" applyFont="1" applyFill="1" applyBorder="1" applyAlignment="1" applyProtection="1">
      <alignment horizontal="left" vertical="top" wrapText="1"/>
      <protection hidden="1"/>
    </xf>
    <xf numFmtId="0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right"/>
      <protection hidden="1"/>
    </xf>
    <xf numFmtId="0" fontId="5" fillId="0" borderId="0" xfId="1" applyFont="1" applyFill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9" fontId="4" fillId="0" borderId="1" xfId="1" applyNumberFormat="1" applyFont="1" applyFill="1" applyBorder="1" applyAlignment="1" applyProtection="1">
      <alignment vertical="center" wrapText="1"/>
      <protection hidden="1"/>
    </xf>
    <xf numFmtId="166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vertical="top" wrapText="1"/>
      <protection hidden="1"/>
    </xf>
    <xf numFmtId="166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2" borderId="3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2" applyNumberFormat="1" applyFont="1" applyFill="1" applyAlignment="1" applyProtection="1">
      <alignment horizontal="left" indent="39"/>
      <protection hidden="1"/>
    </xf>
    <xf numFmtId="0" fontId="9" fillId="0" borderId="0" xfId="2" applyNumberFormat="1" applyFont="1" applyFill="1" applyAlignment="1" applyProtection="1">
      <alignment horizontal="left" indent="39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top" wrapText="1"/>
      <protection hidden="1"/>
    </xf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tabSelected="1" topLeftCell="A40" zoomScaleNormal="100" workbookViewId="0">
      <selection activeCell="K47" sqref="K47"/>
    </sheetView>
  </sheetViews>
  <sheetFormatPr defaultColWidth="9.140625" defaultRowHeight="12.75" x14ac:dyDescent="0.2"/>
  <cols>
    <col min="1" max="1" width="64.28515625" style="1" customWidth="1"/>
    <col min="2" max="2" width="8.85546875" style="1" customWidth="1"/>
    <col min="3" max="3" width="7.140625" style="1" customWidth="1"/>
    <col min="4" max="4" width="8.28515625" style="1" customWidth="1"/>
    <col min="5" max="5" width="14.85546875" style="1" customWidth="1"/>
    <col min="6" max="6" width="10" style="1" customWidth="1"/>
    <col min="7" max="7" width="14.28515625" style="1" customWidth="1"/>
    <col min="8" max="8" width="12.85546875" style="1" customWidth="1"/>
    <col min="9" max="9" width="14.28515625" style="1" customWidth="1"/>
    <col min="10" max="10" width="12.85546875" style="1" customWidth="1"/>
    <col min="11" max="225" width="9.140625" style="1" customWidth="1"/>
    <col min="226" max="16384" width="9.140625" style="1"/>
  </cols>
  <sheetData>
    <row r="1" spans="1:10" ht="21" customHeight="1" x14ac:dyDescent="0.35">
      <c r="A1" s="40" t="s">
        <v>55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1" customHeight="1" x14ac:dyDescent="0.35">
      <c r="A2" s="40" t="s">
        <v>38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21" customHeight="1" x14ac:dyDescent="0.25">
      <c r="A3" s="47" t="s">
        <v>37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21" customHeight="1" x14ac:dyDescent="0.35">
      <c r="A4" s="40" t="s">
        <v>52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17.25" customHeight="1" x14ac:dyDescent="0.25">
      <c r="A5" s="19"/>
      <c r="B5" s="19"/>
      <c r="C5" s="19"/>
      <c r="D5" s="20"/>
      <c r="E5" s="20"/>
      <c r="F5" s="20"/>
      <c r="G5" s="19"/>
      <c r="H5" s="19"/>
      <c r="I5" s="19"/>
      <c r="J5" s="19"/>
    </row>
    <row r="6" spans="1:10" ht="102.75" customHeight="1" x14ac:dyDescent="0.2">
      <c r="A6" s="45" t="s">
        <v>59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16.5" customHeight="1" x14ac:dyDescent="0.2">
      <c r="A7" s="17"/>
      <c r="B7" s="17"/>
      <c r="C7" s="17"/>
      <c r="D7" s="18"/>
      <c r="E7" s="18"/>
      <c r="F7" s="18"/>
      <c r="G7" s="17"/>
      <c r="H7" s="17"/>
      <c r="I7" s="17"/>
      <c r="J7" s="16" t="s">
        <v>32</v>
      </c>
    </row>
    <row r="8" spans="1:10" ht="33" customHeight="1" x14ac:dyDescent="0.2">
      <c r="A8" s="43" t="s">
        <v>39</v>
      </c>
      <c r="B8" s="43" t="s">
        <v>36</v>
      </c>
      <c r="C8" s="43" t="s">
        <v>35</v>
      </c>
      <c r="D8" s="43"/>
      <c r="E8" s="43"/>
      <c r="F8" s="43"/>
      <c r="G8" s="42" t="s">
        <v>31</v>
      </c>
      <c r="H8" s="42"/>
      <c r="I8" s="42"/>
      <c r="J8" s="42"/>
    </row>
    <row r="9" spans="1:10" ht="117.75" customHeight="1" x14ac:dyDescent="0.2">
      <c r="A9" s="44"/>
      <c r="B9" s="44"/>
      <c r="C9" s="13" t="s">
        <v>30</v>
      </c>
      <c r="D9" s="15" t="s">
        <v>29</v>
      </c>
      <c r="E9" s="13" t="s">
        <v>28</v>
      </c>
      <c r="F9" s="15" t="s">
        <v>27</v>
      </c>
      <c r="G9" s="13" t="s">
        <v>42</v>
      </c>
      <c r="H9" s="13" t="s">
        <v>26</v>
      </c>
      <c r="I9" s="14" t="s">
        <v>56</v>
      </c>
      <c r="J9" s="13" t="s">
        <v>26</v>
      </c>
    </row>
    <row r="10" spans="1:10" ht="14.25" customHeight="1" x14ac:dyDescent="0.2">
      <c r="A10" s="22">
        <v>1</v>
      </c>
      <c r="B10" s="23">
        <v>2</v>
      </c>
      <c r="C10" s="21">
        <v>3</v>
      </c>
      <c r="D10" s="21">
        <v>4</v>
      </c>
      <c r="E10" s="24">
        <v>5</v>
      </c>
      <c r="F10" s="25">
        <v>6</v>
      </c>
      <c r="G10" s="22">
        <v>7</v>
      </c>
      <c r="H10" s="22">
        <v>8</v>
      </c>
      <c r="I10" s="22">
        <v>9</v>
      </c>
      <c r="J10" s="22">
        <v>10</v>
      </c>
    </row>
    <row r="11" spans="1:10" ht="31.5" x14ac:dyDescent="0.2">
      <c r="A11" s="26" t="s">
        <v>25</v>
      </c>
      <c r="B11" s="27">
        <v>944</v>
      </c>
      <c r="C11" s="28" t="s">
        <v>3</v>
      </c>
      <c r="D11" s="28" t="s">
        <v>3</v>
      </c>
      <c r="E11" s="29" t="s">
        <v>3</v>
      </c>
      <c r="F11" s="30" t="s">
        <v>3</v>
      </c>
      <c r="G11" s="31">
        <f>+G12+G31+G36+G42+G50+G61+G66+G71+G76</f>
        <v>164551.20000000001</v>
      </c>
      <c r="H11" s="31">
        <f>+H12+H31+H36+H42+H50+H61+H66+H71+H76</f>
        <v>0</v>
      </c>
      <c r="I11" s="31">
        <f>+I12+I31+I36+I42+I50+I61+I66+I71+I76</f>
        <v>159581.80000000002</v>
      </c>
      <c r="J11" s="31">
        <f>+J12+J31+J36+J42+J50+J61+J66+J71+J76</f>
        <v>0</v>
      </c>
    </row>
    <row r="12" spans="1:10" ht="15" x14ac:dyDescent="0.2">
      <c r="A12" s="32" t="s">
        <v>24</v>
      </c>
      <c r="B12" s="33">
        <v>944</v>
      </c>
      <c r="C12" s="34">
        <v>1</v>
      </c>
      <c r="D12" s="34" t="s">
        <v>3</v>
      </c>
      <c r="E12" s="35" t="s">
        <v>3</v>
      </c>
      <c r="F12" s="36" t="s">
        <v>3</v>
      </c>
      <c r="G12" s="37">
        <f>+G13+G25+G21</f>
        <v>109432.8</v>
      </c>
      <c r="H12" s="37">
        <f t="shared" ref="H12:J12" si="0">+H13+H25+H21</f>
        <v>0</v>
      </c>
      <c r="I12" s="37">
        <f t="shared" si="0"/>
        <v>109432.8</v>
      </c>
      <c r="J12" s="37">
        <f t="shared" si="0"/>
        <v>0</v>
      </c>
    </row>
    <row r="13" spans="1:10" ht="60" x14ac:dyDescent="0.2">
      <c r="A13" s="38" t="s">
        <v>23</v>
      </c>
      <c r="B13" s="33">
        <v>944</v>
      </c>
      <c r="C13" s="34">
        <v>1</v>
      </c>
      <c r="D13" s="34">
        <v>4</v>
      </c>
      <c r="E13" s="35" t="s">
        <v>3</v>
      </c>
      <c r="F13" s="36" t="s">
        <v>3</v>
      </c>
      <c r="G13" s="37">
        <f>+G14</f>
        <v>78823</v>
      </c>
      <c r="H13" s="37">
        <f t="shared" ref="H13:J13" si="1">+H14</f>
        <v>0</v>
      </c>
      <c r="I13" s="37">
        <f t="shared" si="1"/>
        <v>78823</v>
      </c>
      <c r="J13" s="37">
        <f t="shared" si="1"/>
        <v>0</v>
      </c>
    </row>
    <row r="14" spans="1:10" ht="15" x14ac:dyDescent="0.2">
      <c r="A14" s="32" t="s">
        <v>6</v>
      </c>
      <c r="B14" s="33">
        <v>944</v>
      </c>
      <c r="C14" s="34">
        <v>1</v>
      </c>
      <c r="D14" s="34">
        <v>4</v>
      </c>
      <c r="E14" s="25">
        <v>9900000000</v>
      </c>
      <c r="F14" s="36" t="s">
        <v>3</v>
      </c>
      <c r="G14" s="37">
        <f>+G15+G17+G19</f>
        <v>78823</v>
      </c>
      <c r="H14" s="37">
        <v>0</v>
      </c>
      <c r="I14" s="37">
        <f>+I15+I17+I19</f>
        <v>78823</v>
      </c>
      <c r="J14" s="37">
        <v>0</v>
      </c>
    </row>
    <row r="15" spans="1:10" ht="75" x14ac:dyDescent="0.2">
      <c r="A15" s="38" t="s">
        <v>22</v>
      </c>
      <c r="B15" s="33">
        <v>944</v>
      </c>
      <c r="C15" s="34">
        <v>1</v>
      </c>
      <c r="D15" s="34">
        <v>4</v>
      </c>
      <c r="E15" s="25">
        <v>9900000000</v>
      </c>
      <c r="F15" s="36">
        <v>100</v>
      </c>
      <c r="G15" s="37">
        <f>+G16</f>
        <v>77885.8</v>
      </c>
      <c r="H15" s="37">
        <f t="shared" ref="H15:J15" si="2">+H16</f>
        <v>0</v>
      </c>
      <c r="I15" s="37">
        <f t="shared" si="2"/>
        <v>77885.8</v>
      </c>
      <c r="J15" s="37">
        <f t="shared" si="2"/>
        <v>0</v>
      </c>
    </row>
    <row r="16" spans="1:10" ht="30" x14ac:dyDescent="0.2">
      <c r="A16" s="32" t="s">
        <v>21</v>
      </c>
      <c r="B16" s="33">
        <v>944</v>
      </c>
      <c r="C16" s="34">
        <v>1</v>
      </c>
      <c r="D16" s="34">
        <v>4</v>
      </c>
      <c r="E16" s="25">
        <v>9900000000</v>
      </c>
      <c r="F16" s="36">
        <v>120</v>
      </c>
      <c r="G16" s="37">
        <v>77885.8</v>
      </c>
      <c r="H16" s="37">
        <v>0</v>
      </c>
      <c r="I16" s="37">
        <v>77885.8</v>
      </c>
      <c r="J16" s="37">
        <v>0</v>
      </c>
    </row>
    <row r="17" spans="1:10" ht="30" x14ac:dyDescent="0.2">
      <c r="A17" s="38" t="s">
        <v>5</v>
      </c>
      <c r="B17" s="33">
        <v>944</v>
      </c>
      <c r="C17" s="34">
        <v>1</v>
      </c>
      <c r="D17" s="34">
        <v>4</v>
      </c>
      <c r="E17" s="25">
        <v>9900000000</v>
      </c>
      <c r="F17" s="36">
        <v>200</v>
      </c>
      <c r="G17" s="37">
        <f>+G18</f>
        <v>915.2</v>
      </c>
      <c r="H17" s="37">
        <f t="shared" ref="H17:J17" si="3">+H18</f>
        <v>0</v>
      </c>
      <c r="I17" s="37">
        <f t="shared" si="3"/>
        <v>915.2</v>
      </c>
      <c r="J17" s="37">
        <f t="shared" si="3"/>
        <v>0</v>
      </c>
    </row>
    <row r="18" spans="1:10" ht="30" x14ac:dyDescent="0.2">
      <c r="A18" s="32" t="s">
        <v>4</v>
      </c>
      <c r="B18" s="33">
        <v>944</v>
      </c>
      <c r="C18" s="34">
        <v>1</v>
      </c>
      <c r="D18" s="34">
        <v>4</v>
      </c>
      <c r="E18" s="25">
        <v>9900000000</v>
      </c>
      <c r="F18" s="36">
        <v>240</v>
      </c>
      <c r="G18" s="37">
        <v>915.2</v>
      </c>
      <c r="H18" s="37">
        <v>0</v>
      </c>
      <c r="I18" s="37">
        <v>915.2</v>
      </c>
      <c r="J18" s="37">
        <v>0</v>
      </c>
    </row>
    <row r="19" spans="1:10" ht="15" x14ac:dyDescent="0.2">
      <c r="A19" s="32" t="s">
        <v>7</v>
      </c>
      <c r="B19" s="33">
        <v>944</v>
      </c>
      <c r="C19" s="34">
        <v>1</v>
      </c>
      <c r="D19" s="34">
        <v>4</v>
      </c>
      <c r="E19" s="25">
        <v>9900000000</v>
      </c>
      <c r="F19" s="36">
        <v>800</v>
      </c>
      <c r="G19" s="37">
        <f>+G20</f>
        <v>22</v>
      </c>
      <c r="H19" s="37">
        <f t="shared" ref="H19:J19" si="4">+H20</f>
        <v>0</v>
      </c>
      <c r="I19" s="37">
        <f t="shared" si="4"/>
        <v>22</v>
      </c>
      <c r="J19" s="37">
        <f t="shared" si="4"/>
        <v>0</v>
      </c>
    </row>
    <row r="20" spans="1:10" ht="15" x14ac:dyDescent="0.2">
      <c r="A20" s="32" t="s">
        <v>40</v>
      </c>
      <c r="B20" s="33">
        <v>944</v>
      </c>
      <c r="C20" s="34">
        <v>1</v>
      </c>
      <c r="D20" s="34">
        <v>4</v>
      </c>
      <c r="E20" s="25">
        <v>9900000000</v>
      </c>
      <c r="F20" s="36">
        <v>850</v>
      </c>
      <c r="G20" s="37">
        <v>22</v>
      </c>
      <c r="H20" s="37">
        <v>0</v>
      </c>
      <c r="I20" s="37">
        <v>22</v>
      </c>
      <c r="J20" s="37">
        <v>0</v>
      </c>
    </row>
    <row r="21" spans="1:10" ht="15" x14ac:dyDescent="0.2">
      <c r="A21" s="32" t="s">
        <v>57</v>
      </c>
      <c r="B21" s="33">
        <v>944</v>
      </c>
      <c r="C21" s="34">
        <v>1</v>
      </c>
      <c r="D21" s="34">
        <v>11</v>
      </c>
      <c r="E21" s="25"/>
      <c r="F21" s="36"/>
      <c r="G21" s="37">
        <f>+G22</f>
        <v>50</v>
      </c>
      <c r="H21" s="37">
        <f t="shared" ref="H21:J21" si="5">+H22</f>
        <v>0</v>
      </c>
      <c r="I21" s="37">
        <f t="shared" si="5"/>
        <v>50</v>
      </c>
      <c r="J21" s="37">
        <f t="shared" si="5"/>
        <v>0</v>
      </c>
    </row>
    <row r="22" spans="1:10" ht="15" x14ac:dyDescent="0.2">
      <c r="A22" s="32" t="s">
        <v>6</v>
      </c>
      <c r="B22" s="33">
        <v>944</v>
      </c>
      <c r="C22" s="34">
        <v>1</v>
      </c>
      <c r="D22" s="34">
        <v>11</v>
      </c>
      <c r="E22" s="25">
        <v>9900000000</v>
      </c>
      <c r="F22" s="36"/>
      <c r="G22" s="37">
        <f>+G23</f>
        <v>50</v>
      </c>
      <c r="H22" s="37">
        <f t="shared" ref="H22:J22" si="6">+H23</f>
        <v>0</v>
      </c>
      <c r="I22" s="37">
        <f t="shared" si="6"/>
        <v>50</v>
      </c>
      <c r="J22" s="37">
        <f t="shared" si="6"/>
        <v>0</v>
      </c>
    </row>
    <row r="23" spans="1:10" ht="15" x14ac:dyDescent="0.2">
      <c r="A23" s="32" t="s">
        <v>7</v>
      </c>
      <c r="B23" s="33">
        <v>944</v>
      </c>
      <c r="C23" s="34">
        <v>1</v>
      </c>
      <c r="D23" s="34">
        <v>11</v>
      </c>
      <c r="E23" s="25">
        <v>9900000000</v>
      </c>
      <c r="F23" s="36">
        <v>800</v>
      </c>
      <c r="G23" s="37">
        <f>+G24</f>
        <v>50</v>
      </c>
      <c r="H23" s="37">
        <f t="shared" ref="H23:J23" si="7">+H24</f>
        <v>0</v>
      </c>
      <c r="I23" s="37">
        <f t="shared" si="7"/>
        <v>50</v>
      </c>
      <c r="J23" s="37">
        <f t="shared" si="7"/>
        <v>0</v>
      </c>
    </row>
    <row r="24" spans="1:10" ht="15" x14ac:dyDescent="0.2">
      <c r="A24" s="32" t="s">
        <v>58</v>
      </c>
      <c r="B24" s="33">
        <v>944</v>
      </c>
      <c r="C24" s="34">
        <v>1</v>
      </c>
      <c r="D24" s="34">
        <v>11</v>
      </c>
      <c r="E24" s="25">
        <v>9900000000</v>
      </c>
      <c r="F24" s="36">
        <v>870</v>
      </c>
      <c r="G24" s="37">
        <v>50</v>
      </c>
      <c r="H24" s="37">
        <v>0</v>
      </c>
      <c r="I24" s="37">
        <v>50</v>
      </c>
      <c r="J24" s="37">
        <v>0</v>
      </c>
    </row>
    <row r="25" spans="1:10" ht="15" x14ac:dyDescent="0.2">
      <c r="A25" s="38" t="s">
        <v>20</v>
      </c>
      <c r="B25" s="33">
        <v>944</v>
      </c>
      <c r="C25" s="34">
        <v>1</v>
      </c>
      <c r="D25" s="34">
        <v>13</v>
      </c>
      <c r="E25" s="35" t="s">
        <v>3</v>
      </c>
      <c r="F25" s="36" t="s">
        <v>3</v>
      </c>
      <c r="G25" s="37">
        <f>+G26</f>
        <v>30559.8</v>
      </c>
      <c r="H25" s="37">
        <v>0</v>
      </c>
      <c r="I25" s="37">
        <f>+I26</f>
        <v>30559.8</v>
      </c>
      <c r="J25" s="37">
        <v>0</v>
      </c>
    </row>
    <row r="26" spans="1:10" ht="15" x14ac:dyDescent="0.2">
      <c r="A26" s="38" t="s">
        <v>6</v>
      </c>
      <c r="B26" s="33">
        <v>944</v>
      </c>
      <c r="C26" s="34">
        <v>1</v>
      </c>
      <c r="D26" s="34">
        <v>13</v>
      </c>
      <c r="E26" s="35">
        <v>9900000000</v>
      </c>
      <c r="F26" s="36"/>
      <c r="G26" s="37">
        <f>+G27+G29</f>
        <v>30559.8</v>
      </c>
      <c r="H26" s="37">
        <f t="shared" ref="H26:J26" si="8">+H27+H29</f>
        <v>0</v>
      </c>
      <c r="I26" s="37">
        <f t="shared" si="8"/>
        <v>30559.8</v>
      </c>
      <c r="J26" s="37">
        <f t="shared" si="8"/>
        <v>0</v>
      </c>
    </row>
    <row r="27" spans="1:10" ht="30" x14ac:dyDescent="0.2">
      <c r="A27" s="38" t="s">
        <v>5</v>
      </c>
      <c r="B27" s="33">
        <v>944</v>
      </c>
      <c r="C27" s="34">
        <v>1</v>
      </c>
      <c r="D27" s="34">
        <v>13</v>
      </c>
      <c r="E27" s="35">
        <v>9900000000</v>
      </c>
      <c r="F27" s="36">
        <v>200</v>
      </c>
      <c r="G27" s="37">
        <f>+G28</f>
        <v>523.20000000000005</v>
      </c>
      <c r="H27" s="37">
        <f t="shared" ref="H27:J27" si="9">+H28</f>
        <v>0</v>
      </c>
      <c r="I27" s="37">
        <f t="shared" si="9"/>
        <v>523.20000000000005</v>
      </c>
      <c r="J27" s="37">
        <f t="shared" si="9"/>
        <v>0</v>
      </c>
    </row>
    <row r="28" spans="1:10" ht="37.5" customHeight="1" x14ac:dyDescent="0.2">
      <c r="A28" s="38" t="s">
        <v>4</v>
      </c>
      <c r="B28" s="33">
        <v>944</v>
      </c>
      <c r="C28" s="34">
        <v>1</v>
      </c>
      <c r="D28" s="34">
        <v>13</v>
      </c>
      <c r="E28" s="35">
        <v>9900000000</v>
      </c>
      <c r="F28" s="36">
        <v>240</v>
      </c>
      <c r="G28" s="37">
        <v>523.20000000000005</v>
      </c>
      <c r="H28" s="37">
        <v>0</v>
      </c>
      <c r="I28" s="37">
        <v>523.20000000000005</v>
      </c>
      <c r="J28" s="37">
        <v>0</v>
      </c>
    </row>
    <row r="29" spans="1:10" ht="30" x14ac:dyDescent="0.2">
      <c r="A29" s="32" t="s">
        <v>10</v>
      </c>
      <c r="B29" s="33">
        <v>944</v>
      </c>
      <c r="C29" s="34">
        <v>1</v>
      </c>
      <c r="D29" s="34">
        <v>13</v>
      </c>
      <c r="E29" s="25">
        <v>9900000000</v>
      </c>
      <c r="F29" s="36">
        <v>600</v>
      </c>
      <c r="G29" s="37">
        <f>+G30</f>
        <v>30036.6</v>
      </c>
      <c r="H29" s="37">
        <f t="shared" ref="H29:J29" si="10">+H30</f>
        <v>0</v>
      </c>
      <c r="I29" s="37">
        <f t="shared" si="10"/>
        <v>30036.6</v>
      </c>
      <c r="J29" s="37">
        <f t="shared" si="10"/>
        <v>0</v>
      </c>
    </row>
    <row r="30" spans="1:10" ht="15" x14ac:dyDescent="0.2">
      <c r="A30" s="38" t="s">
        <v>46</v>
      </c>
      <c r="B30" s="33">
        <v>944</v>
      </c>
      <c r="C30" s="34">
        <v>1</v>
      </c>
      <c r="D30" s="34">
        <v>13</v>
      </c>
      <c r="E30" s="25">
        <v>9900000000</v>
      </c>
      <c r="F30" s="36">
        <v>610</v>
      </c>
      <c r="G30" s="37">
        <v>30036.6</v>
      </c>
      <c r="H30" s="37">
        <v>0</v>
      </c>
      <c r="I30" s="37">
        <v>30036.6</v>
      </c>
      <c r="J30" s="37">
        <v>0</v>
      </c>
    </row>
    <row r="31" spans="1:10" ht="15" x14ac:dyDescent="0.2">
      <c r="A31" s="38" t="s">
        <v>19</v>
      </c>
      <c r="B31" s="33">
        <v>944</v>
      </c>
      <c r="C31" s="34">
        <v>2</v>
      </c>
      <c r="D31" s="34" t="s">
        <v>3</v>
      </c>
      <c r="E31" s="35" t="s">
        <v>3</v>
      </c>
      <c r="F31" s="36" t="s">
        <v>3</v>
      </c>
      <c r="G31" s="37">
        <f>+G32</f>
        <v>187.2</v>
      </c>
      <c r="H31" s="37">
        <f t="shared" ref="H31:J31" si="11">+H32</f>
        <v>0</v>
      </c>
      <c r="I31" s="37">
        <f t="shared" si="11"/>
        <v>194.7</v>
      </c>
      <c r="J31" s="37">
        <f t="shared" si="11"/>
        <v>0</v>
      </c>
    </row>
    <row r="32" spans="1:10" ht="15" x14ac:dyDescent="0.2">
      <c r="A32" s="32" t="s">
        <v>18</v>
      </c>
      <c r="B32" s="33">
        <v>944</v>
      </c>
      <c r="C32" s="34">
        <v>2</v>
      </c>
      <c r="D32" s="34">
        <v>4</v>
      </c>
      <c r="E32" s="35" t="s">
        <v>3</v>
      </c>
      <c r="F32" s="36" t="s">
        <v>3</v>
      </c>
      <c r="G32" s="37">
        <f>+G33</f>
        <v>187.2</v>
      </c>
      <c r="H32" s="37">
        <f t="shared" ref="H32:J32" si="12">+H33</f>
        <v>0</v>
      </c>
      <c r="I32" s="37">
        <f t="shared" si="12"/>
        <v>194.7</v>
      </c>
      <c r="J32" s="37">
        <f t="shared" si="12"/>
        <v>0</v>
      </c>
    </row>
    <row r="33" spans="1:10" ht="15" x14ac:dyDescent="0.2">
      <c r="A33" s="38" t="s">
        <v>6</v>
      </c>
      <c r="B33" s="33">
        <v>944</v>
      </c>
      <c r="C33" s="34">
        <v>2</v>
      </c>
      <c r="D33" s="34">
        <v>4</v>
      </c>
      <c r="E33" s="25">
        <v>9900000000</v>
      </c>
      <c r="F33" s="36" t="s">
        <v>3</v>
      </c>
      <c r="G33" s="37">
        <f>+G34</f>
        <v>187.2</v>
      </c>
      <c r="H33" s="37">
        <f t="shared" ref="H33:J33" si="13">+H34</f>
        <v>0</v>
      </c>
      <c r="I33" s="37">
        <f t="shared" si="13"/>
        <v>194.7</v>
      </c>
      <c r="J33" s="37">
        <f t="shared" si="13"/>
        <v>0</v>
      </c>
    </row>
    <row r="34" spans="1:10" ht="30" x14ac:dyDescent="0.2">
      <c r="A34" s="32" t="s">
        <v>5</v>
      </c>
      <c r="B34" s="33">
        <v>944</v>
      </c>
      <c r="C34" s="34">
        <v>2</v>
      </c>
      <c r="D34" s="34">
        <v>4</v>
      </c>
      <c r="E34" s="25">
        <v>9900000000</v>
      </c>
      <c r="F34" s="36">
        <v>200</v>
      </c>
      <c r="G34" s="37">
        <f>+G35</f>
        <v>187.2</v>
      </c>
      <c r="H34" s="37">
        <f t="shared" ref="H34:J34" si="14">+H35</f>
        <v>0</v>
      </c>
      <c r="I34" s="37">
        <f t="shared" si="14"/>
        <v>194.7</v>
      </c>
      <c r="J34" s="37">
        <f t="shared" si="14"/>
        <v>0</v>
      </c>
    </row>
    <row r="35" spans="1:10" ht="30" x14ac:dyDescent="0.2">
      <c r="A35" s="38" t="s">
        <v>4</v>
      </c>
      <c r="B35" s="33">
        <v>944</v>
      </c>
      <c r="C35" s="34">
        <v>2</v>
      </c>
      <c r="D35" s="34">
        <v>4</v>
      </c>
      <c r="E35" s="25">
        <v>9900000000</v>
      </c>
      <c r="F35" s="36">
        <v>240</v>
      </c>
      <c r="G35" s="37">
        <v>187.2</v>
      </c>
      <c r="H35" s="37">
        <v>0</v>
      </c>
      <c r="I35" s="37">
        <v>194.7</v>
      </c>
      <c r="J35" s="37">
        <v>0</v>
      </c>
    </row>
    <row r="36" spans="1:10" ht="30" x14ac:dyDescent="0.2">
      <c r="A36" s="32" t="s">
        <v>17</v>
      </c>
      <c r="B36" s="33">
        <v>944</v>
      </c>
      <c r="C36" s="34">
        <v>3</v>
      </c>
      <c r="D36" s="34" t="s">
        <v>3</v>
      </c>
      <c r="E36" s="35" t="s">
        <v>3</v>
      </c>
      <c r="F36" s="36" t="s">
        <v>3</v>
      </c>
      <c r="G36" s="37">
        <f>+G37</f>
        <v>104</v>
      </c>
      <c r="H36" s="37">
        <v>0</v>
      </c>
      <c r="I36" s="37">
        <f>+I37</f>
        <v>108.1</v>
      </c>
      <c r="J36" s="37">
        <v>0</v>
      </c>
    </row>
    <row r="37" spans="1:10" ht="45" x14ac:dyDescent="0.2">
      <c r="A37" s="38" t="s">
        <v>16</v>
      </c>
      <c r="B37" s="33">
        <v>944</v>
      </c>
      <c r="C37" s="34">
        <v>3</v>
      </c>
      <c r="D37" s="34">
        <v>9</v>
      </c>
      <c r="E37" s="35" t="s">
        <v>3</v>
      </c>
      <c r="F37" s="36" t="s">
        <v>3</v>
      </c>
      <c r="G37" s="37">
        <f>+G38</f>
        <v>104</v>
      </c>
      <c r="H37" s="37">
        <v>0</v>
      </c>
      <c r="I37" s="37">
        <f>+I38</f>
        <v>108.1</v>
      </c>
      <c r="J37" s="37">
        <v>0</v>
      </c>
    </row>
    <row r="38" spans="1:10" ht="15" x14ac:dyDescent="0.2">
      <c r="A38" s="32" t="s">
        <v>6</v>
      </c>
      <c r="B38" s="33">
        <v>944</v>
      </c>
      <c r="C38" s="34">
        <v>3</v>
      </c>
      <c r="D38" s="34">
        <v>9</v>
      </c>
      <c r="E38" s="25">
        <v>9900000000</v>
      </c>
      <c r="F38" s="36" t="s">
        <v>3</v>
      </c>
      <c r="G38" s="37">
        <f>+G39</f>
        <v>104</v>
      </c>
      <c r="H38" s="37">
        <v>0</v>
      </c>
      <c r="I38" s="37">
        <f>+I39</f>
        <v>108.1</v>
      </c>
      <c r="J38" s="37">
        <v>0</v>
      </c>
    </row>
    <row r="39" spans="1:10" ht="30" x14ac:dyDescent="0.2">
      <c r="A39" s="38" t="s">
        <v>5</v>
      </c>
      <c r="B39" s="33">
        <v>944</v>
      </c>
      <c r="C39" s="34">
        <v>3</v>
      </c>
      <c r="D39" s="34">
        <v>9</v>
      </c>
      <c r="E39" s="25">
        <v>9900000000</v>
      </c>
      <c r="F39" s="36">
        <v>200</v>
      </c>
      <c r="G39" s="37">
        <f>+G40+G41</f>
        <v>104</v>
      </c>
      <c r="H39" s="37">
        <v>0</v>
      </c>
      <c r="I39" s="37">
        <f>+I40+I41</f>
        <v>108.1</v>
      </c>
      <c r="J39" s="37">
        <v>0</v>
      </c>
    </row>
    <row r="40" spans="1:10" ht="30" x14ac:dyDescent="0.2">
      <c r="A40" s="32" t="s">
        <v>33</v>
      </c>
      <c r="B40" s="33">
        <v>944</v>
      </c>
      <c r="C40" s="34">
        <v>3</v>
      </c>
      <c r="D40" s="34">
        <v>9</v>
      </c>
      <c r="E40" s="25">
        <v>9900000000</v>
      </c>
      <c r="F40" s="36">
        <v>230</v>
      </c>
      <c r="G40" s="37">
        <v>17.399999999999999</v>
      </c>
      <c r="H40" s="37">
        <v>0</v>
      </c>
      <c r="I40" s="37">
        <v>17.3</v>
      </c>
      <c r="J40" s="37">
        <v>0</v>
      </c>
    </row>
    <row r="41" spans="1:10" ht="30" x14ac:dyDescent="0.2">
      <c r="A41" s="38" t="s">
        <v>4</v>
      </c>
      <c r="B41" s="33">
        <v>944</v>
      </c>
      <c r="C41" s="34">
        <v>3</v>
      </c>
      <c r="D41" s="34">
        <v>9</v>
      </c>
      <c r="E41" s="25">
        <v>9900000000</v>
      </c>
      <c r="F41" s="36">
        <v>240</v>
      </c>
      <c r="G41" s="37">
        <v>86.6</v>
      </c>
      <c r="H41" s="37">
        <v>0</v>
      </c>
      <c r="I41" s="37">
        <v>90.8</v>
      </c>
      <c r="J41" s="37">
        <v>0</v>
      </c>
    </row>
    <row r="42" spans="1:10" ht="15" x14ac:dyDescent="0.2">
      <c r="A42" s="38" t="s">
        <v>48</v>
      </c>
      <c r="B42" s="33">
        <v>944</v>
      </c>
      <c r="C42" s="34">
        <v>4</v>
      </c>
      <c r="D42" s="34"/>
      <c r="E42" s="25"/>
      <c r="F42" s="36"/>
      <c r="G42" s="37">
        <f>+G43</f>
        <v>6915.1</v>
      </c>
      <c r="H42" s="37">
        <f t="shared" ref="H42:J42" si="15">+H43</f>
        <v>0</v>
      </c>
      <c r="I42" s="37">
        <f t="shared" si="15"/>
        <v>7191.7</v>
      </c>
      <c r="J42" s="37">
        <f t="shared" si="15"/>
        <v>0</v>
      </c>
    </row>
    <row r="43" spans="1:10" ht="15" x14ac:dyDescent="0.2">
      <c r="A43" s="38" t="s">
        <v>47</v>
      </c>
      <c r="B43" s="33">
        <v>944</v>
      </c>
      <c r="C43" s="34">
        <v>4</v>
      </c>
      <c r="D43" s="34">
        <v>9</v>
      </c>
      <c r="E43" s="25"/>
      <c r="F43" s="36"/>
      <c r="G43" s="37">
        <f>+G47</f>
        <v>6915.1</v>
      </c>
      <c r="H43" s="37">
        <f t="shared" ref="H43:J43" si="16">+H47</f>
        <v>0</v>
      </c>
      <c r="I43" s="37">
        <f>+I44</f>
        <v>7191.7</v>
      </c>
      <c r="J43" s="37">
        <f t="shared" si="16"/>
        <v>0</v>
      </c>
    </row>
    <row r="44" spans="1:10" ht="15" x14ac:dyDescent="0.2">
      <c r="A44" s="38" t="s">
        <v>6</v>
      </c>
      <c r="B44" s="33">
        <v>944</v>
      </c>
      <c r="C44" s="34">
        <v>4</v>
      </c>
      <c r="D44" s="34">
        <v>9</v>
      </c>
      <c r="E44" s="25">
        <v>9900000000</v>
      </c>
      <c r="F44" s="36"/>
      <c r="G44" s="37">
        <f t="shared" ref="G44:H44" si="17">+G45</f>
        <v>0</v>
      </c>
      <c r="H44" s="37">
        <f t="shared" si="17"/>
        <v>0</v>
      </c>
      <c r="I44" s="37">
        <f>+I45</f>
        <v>7191.7</v>
      </c>
      <c r="J44" s="37">
        <f>+J45</f>
        <v>0</v>
      </c>
    </row>
    <row r="45" spans="1:10" ht="30" x14ac:dyDescent="0.2">
      <c r="A45" s="32" t="s">
        <v>10</v>
      </c>
      <c r="B45" s="33">
        <v>944</v>
      </c>
      <c r="C45" s="34">
        <v>4</v>
      </c>
      <c r="D45" s="34">
        <v>9</v>
      </c>
      <c r="E45" s="25">
        <v>9900000000</v>
      </c>
      <c r="F45" s="36">
        <v>600</v>
      </c>
      <c r="G45" s="37">
        <f t="shared" ref="G45:H45" si="18">+G46</f>
        <v>0</v>
      </c>
      <c r="H45" s="37">
        <f t="shared" si="18"/>
        <v>0</v>
      </c>
      <c r="I45" s="37">
        <f>+I46</f>
        <v>7191.7</v>
      </c>
      <c r="J45" s="37">
        <f>+J46</f>
        <v>0</v>
      </c>
    </row>
    <row r="46" spans="1:10" ht="15" x14ac:dyDescent="0.2">
      <c r="A46" s="38" t="s">
        <v>46</v>
      </c>
      <c r="B46" s="33">
        <v>944</v>
      </c>
      <c r="C46" s="34">
        <v>4</v>
      </c>
      <c r="D46" s="34">
        <v>9</v>
      </c>
      <c r="E46" s="25">
        <v>9900000000</v>
      </c>
      <c r="F46" s="36">
        <v>610</v>
      </c>
      <c r="G46" s="37">
        <v>0</v>
      </c>
      <c r="H46" s="37">
        <v>0</v>
      </c>
      <c r="I46" s="37">
        <v>7191.7</v>
      </c>
      <c r="J46" s="37">
        <v>0</v>
      </c>
    </row>
    <row r="47" spans="1:10" ht="69" customHeight="1" x14ac:dyDescent="0.2">
      <c r="A47" s="38" t="s">
        <v>54</v>
      </c>
      <c r="B47" s="33">
        <v>944</v>
      </c>
      <c r="C47" s="34">
        <v>4</v>
      </c>
      <c r="D47" s="34">
        <v>9</v>
      </c>
      <c r="E47" s="39" t="s">
        <v>53</v>
      </c>
      <c r="F47" s="36"/>
      <c r="G47" s="37">
        <f>+G48</f>
        <v>6915.1</v>
      </c>
      <c r="H47" s="37">
        <f t="shared" ref="H47:J47" si="19">+H48</f>
        <v>0</v>
      </c>
      <c r="I47" s="37">
        <f t="shared" si="19"/>
        <v>0</v>
      </c>
      <c r="J47" s="37">
        <f t="shared" si="19"/>
        <v>0</v>
      </c>
    </row>
    <row r="48" spans="1:10" ht="42.75" customHeight="1" x14ac:dyDescent="0.2">
      <c r="A48" s="32" t="s">
        <v>10</v>
      </c>
      <c r="B48" s="33">
        <v>944</v>
      </c>
      <c r="C48" s="34">
        <v>4</v>
      </c>
      <c r="D48" s="34">
        <v>9</v>
      </c>
      <c r="E48" s="39" t="s">
        <v>53</v>
      </c>
      <c r="F48" s="36">
        <v>600</v>
      </c>
      <c r="G48" s="37">
        <f>+G49</f>
        <v>6915.1</v>
      </c>
      <c r="H48" s="37">
        <f t="shared" ref="H48:J48" si="20">+H49</f>
        <v>0</v>
      </c>
      <c r="I48" s="37">
        <f t="shared" si="20"/>
        <v>0</v>
      </c>
      <c r="J48" s="37">
        <f t="shared" si="20"/>
        <v>0</v>
      </c>
    </row>
    <row r="49" spans="1:10" ht="30" customHeight="1" x14ac:dyDescent="0.2">
      <c r="A49" s="38" t="s">
        <v>46</v>
      </c>
      <c r="B49" s="33">
        <v>944</v>
      </c>
      <c r="C49" s="34">
        <v>4</v>
      </c>
      <c r="D49" s="34">
        <v>9</v>
      </c>
      <c r="E49" s="39" t="s">
        <v>53</v>
      </c>
      <c r="F49" s="36">
        <v>610</v>
      </c>
      <c r="G49" s="37">
        <v>6915.1</v>
      </c>
      <c r="H49" s="37">
        <v>0</v>
      </c>
      <c r="I49" s="37">
        <v>0</v>
      </c>
      <c r="J49" s="37">
        <v>0</v>
      </c>
    </row>
    <row r="50" spans="1:10" ht="15" x14ac:dyDescent="0.2">
      <c r="A50" s="32" t="s">
        <v>15</v>
      </c>
      <c r="B50" s="33">
        <v>944</v>
      </c>
      <c r="C50" s="34">
        <v>5</v>
      </c>
      <c r="D50" s="34" t="s">
        <v>3</v>
      </c>
      <c r="E50" s="35" t="s">
        <v>3</v>
      </c>
      <c r="F50" s="36" t="s">
        <v>3</v>
      </c>
      <c r="G50" s="37">
        <f>+G51</f>
        <v>45422</v>
      </c>
      <c r="H50" s="37">
        <f t="shared" ref="H50:J50" si="21">+H51</f>
        <v>0</v>
      </c>
      <c r="I50" s="37">
        <f t="shared" si="21"/>
        <v>40142.400000000001</v>
      </c>
      <c r="J50" s="37">
        <f t="shared" si="21"/>
        <v>0</v>
      </c>
    </row>
    <row r="51" spans="1:10" ht="15" x14ac:dyDescent="0.2">
      <c r="A51" s="38" t="s">
        <v>14</v>
      </c>
      <c r="B51" s="33">
        <v>944</v>
      </c>
      <c r="C51" s="34">
        <v>5</v>
      </c>
      <c r="D51" s="34">
        <v>3</v>
      </c>
      <c r="E51" s="35" t="s">
        <v>3</v>
      </c>
      <c r="F51" s="36" t="s">
        <v>3</v>
      </c>
      <c r="G51" s="37">
        <f>+G52+G55+G58</f>
        <v>45422</v>
      </c>
      <c r="H51" s="37">
        <f t="shared" ref="H51:J51" si="22">+H52+H55+H58</f>
        <v>0</v>
      </c>
      <c r="I51" s="37">
        <f t="shared" si="22"/>
        <v>40142.400000000001</v>
      </c>
      <c r="J51" s="37">
        <f t="shared" si="22"/>
        <v>0</v>
      </c>
    </row>
    <row r="52" spans="1:10" ht="15" x14ac:dyDescent="0.2">
      <c r="A52" s="38" t="s">
        <v>6</v>
      </c>
      <c r="B52" s="33">
        <v>944</v>
      </c>
      <c r="C52" s="34">
        <v>5</v>
      </c>
      <c r="D52" s="34">
        <v>3</v>
      </c>
      <c r="E52" s="25">
        <v>9900000000</v>
      </c>
      <c r="F52" s="36"/>
      <c r="G52" s="37">
        <f>+G53</f>
        <v>0</v>
      </c>
      <c r="H52" s="37">
        <f t="shared" ref="H52:J53" si="23">+H53</f>
        <v>0</v>
      </c>
      <c r="I52" s="37">
        <f t="shared" si="23"/>
        <v>34142.400000000001</v>
      </c>
      <c r="J52" s="37">
        <f t="shared" si="23"/>
        <v>0</v>
      </c>
    </row>
    <row r="53" spans="1:10" ht="30" x14ac:dyDescent="0.2">
      <c r="A53" s="32" t="s">
        <v>10</v>
      </c>
      <c r="B53" s="33">
        <v>944</v>
      </c>
      <c r="C53" s="34">
        <v>5</v>
      </c>
      <c r="D53" s="34">
        <v>3</v>
      </c>
      <c r="E53" s="25">
        <v>9900000000</v>
      </c>
      <c r="F53" s="36">
        <v>600</v>
      </c>
      <c r="G53" s="37">
        <v>0</v>
      </c>
      <c r="H53" s="37">
        <f t="shared" si="23"/>
        <v>0</v>
      </c>
      <c r="I53" s="37">
        <f>+I54</f>
        <v>34142.400000000001</v>
      </c>
      <c r="J53" s="37">
        <f>+J54</f>
        <v>0</v>
      </c>
    </row>
    <row r="54" spans="1:10" ht="15" x14ac:dyDescent="0.2">
      <c r="A54" s="38" t="s">
        <v>46</v>
      </c>
      <c r="B54" s="33">
        <v>944</v>
      </c>
      <c r="C54" s="34">
        <v>5</v>
      </c>
      <c r="D54" s="34">
        <v>3</v>
      </c>
      <c r="E54" s="25">
        <v>9900000000</v>
      </c>
      <c r="F54" s="36">
        <v>610</v>
      </c>
      <c r="G54" s="37">
        <v>0</v>
      </c>
      <c r="H54" s="37">
        <v>0</v>
      </c>
      <c r="I54" s="37">
        <f>41151.6-7009.2</f>
        <v>34142.400000000001</v>
      </c>
      <c r="J54" s="37">
        <v>0</v>
      </c>
    </row>
    <row r="55" spans="1:10" ht="43.5" customHeight="1" x14ac:dyDescent="0.2">
      <c r="A55" s="38" t="s">
        <v>50</v>
      </c>
      <c r="B55" s="33">
        <v>944</v>
      </c>
      <c r="C55" s="34">
        <v>5</v>
      </c>
      <c r="D55" s="34">
        <v>3</v>
      </c>
      <c r="E55" s="35" t="s">
        <v>51</v>
      </c>
      <c r="F55" s="36"/>
      <c r="G55" s="37">
        <f t="shared" ref="G55:H55" si="24">+G56</f>
        <v>6000</v>
      </c>
      <c r="H55" s="37">
        <f t="shared" si="24"/>
        <v>0</v>
      </c>
      <c r="I55" s="37">
        <f>+I56</f>
        <v>6000</v>
      </c>
      <c r="J55" s="37">
        <f>+J56</f>
        <v>0</v>
      </c>
    </row>
    <row r="56" spans="1:10" ht="30" x14ac:dyDescent="0.2">
      <c r="A56" s="32" t="s">
        <v>10</v>
      </c>
      <c r="B56" s="33">
        <v>944</v>
      </c>
      <c r="C56" s="34">
        <v>5</v>
      </c>
      <c r="D56" s="34">
        <v>3</v>
      </c>
      <c r="E56" s="35" t="s">
        <v>51</v>
      </c>
      <c r="F56" s="36">
        <v>600</v>
      </c>
      <c r="G56" s="37">
        <f>+G57</f>
        <v>6000</v>
      </c>
      <c r="H56" s="37">
        <f t="shared" ref="H56:J56" si="25">+H57</f>
        <v>0</v>
      </c>
      <c r="I56" s="37">
        <f t="shared" si="25"/>
        <v>6000</v>
      </c>
      <c r="J56" s="37">
        <f t="shared" si="25"/>
        <v>0</v>
      </c>
    </row>
    <row r="57" spans="1:10" ht="15" x14ac:dyDescent="0.2">
      <c r="A57" s="38" t="s">
        <v>46</v>
      </c>
      <c r="B57" s="33">
        <v>944</v>
      </c>
      <c r="C57" s="34">
        <v>5</v>
      </c>
      <c r="D57" s="34">
        <v>3</v>
      </c>
      <c r="E57" s="35" t="s">
        <v>51</v>
      </c>
      <c r="F57" s="36">
        <v>610</v>
      </c>
      <c r="G57" s="37">
        <v>6000</v>
      </c>
      <c r="H57" s="37">
        <v>0</v>
      </c>
      <c r="I57" s="37">
        <v>6000</v>
      </c>
      <c r="J57" s="37">
        <v>0</v>
      </c>
    </row>
    <row r="58" spans="1:10" ht="69" customHeight="1" x14ac:dyDescent="0.2">
      <c r="A58" s="38" t="s">
        <v>54</v>
      </c>
      <c r="B58" s="33">
        <v>944</v>
      </c>
      <c r="C58" s="34">
        <v>5</v>
      </c>
      <c r="D58" s="34">
        <v>3</v>
      </c>
      <c r="E58" s="39" t="s">
        <v>53</v>
      </c>
      <c r="F58" s="36"/>
      <c r="G58" s="37">
        <f>+G59</f>
        <v>39422</v>
      </c>
      <c r="H58" s="37">
        <v>0</v>
      </c>
      <c r="I58" s="37">
        <f>+I59</f>
        <v>0</v>
      </c>
      <c r="J58" s="37">
        <v>0</v>
      </c>
    </row>
    <row r="59" spans="1:10" ht="33.75" customHeight="1" x14ac:dyDescent="0.2">
      <c r="A59" s="32" t="s">
        <v>10</v>
      </c>
      <c r="B59" s="33">
        <v>944</v>
      </c>
      <c r="C59" s="34">
        <v>5</v>
      </c>
      <c r="D59" s="34">
        <v>3</v>
      </c>
      <c r="E59" s="39" t="s">
        <v>53</v>
      </c>
      <c r="F59" s="36">
        <v>600</v>
      </c>
      <c r="G59" s="37">
        <f>+G60</f>
        <v>39422</v>
      </c>
      <c r="H59" s="37">
        <v>0</v>
      </c>
      <c r="I59" s="37">
        <f>+I60</f>
        <v>0</v>
      </c>
      <c r="J59" s="37">
        <v>0</v>
      </c>
    </row>
    <row r="60" spans="1:10" ht="15" x14ac:dyDescent="0.2">
      <c r="A60" s="38" t="s">
        <v>46</v>
      </c>
      <c r="B60" s="33">
        <v>944</v>
      </c>
      <c r="C60" s="34">
        <v>5</v>
      </c>
      <c r="D60" s="34">
        <v>3</v>
      </c>
      <c r="E60" s="39" t="s">
        <v>53</v>
      </c>
      <c r="F60" s="36">
        <v>610</v>
      </c>
      <c r="G60" s="37">
        <v>39422</v>
      </c>
      <c r="H60" s="37">
        <v>0</v>
      </c>
      <c r="I60" s="37">
        <v>0</v>
      </c>
      <c r="J60" s="37">
        <v>0</v>
      </c>
    </row>
    <row r="61" spans="1:10" ht="15" x14ac:dyDescent="0.2">
      <c r="A61" s="38" t="s">
        <v>13</v>
      </c>
      <c r="B61" s="33">
        <v>944</v>
      </c>
      <c r="C61" s="34">
        <v>7</v>
      </c>
      <c r="D61" s="34" t="s">
        <v>3</v>
      </c>
      <c r="E61" s="35" t="s">
        <v>3</v>
      </c>
      <c r="F61" s="36" t="s">
        <v>3</v>
      </c>
      <c r="G61" s="37">
        <f>+G62</f>
        <v>100</v>
      </c>
      <c r="H61" s="37">
        <f t="shared" ref="H61:J61" si="26">+H62</f>
        <v>0</v>
      </c>
      <c r="I61" s="37">
        <f t="shared" si="26"/>
        <v>100</v>
      </c>
      <c r="J61" s="37">
        <f t="shared" si="26"/>
        <v>0</v>
      </c>
    </row>
    <row r="62" spans="1:10" ht="15" x14ac:dyDescent="0.2">
      <c r="A62" s="32" t="s">
        <v>41</v>
      </c>
      <c r="B62" s="33">
        <v>944</v>
      </c>
      <c r="C62" s="34">
        <v>7</v>
      </c>
      <c r="D62" s="34">
        <v>7</v>
      </c>
      <c r="E62" s="35" t="s">
        <v>3</v>
      </c>
      <c r="F62" s="36" t="s">
        <v>3</v>
      </c>
      <c r="G62" s="37">
        <f>+G63</f>
        <v>100</v>
      </c>
      <c r="H62" s="37">
        <f t="shared" ref="H62:J62" si="27">+H63</f>
        <v>0</v>
      </c>
      <c r="I62" s="37">
        <f t="shared" si="27"/>
        <v>100</v>
      </c>
      <c r="J62" s="37">
        <f t="shared" si="27"/>
        <v>0</v>
      </c>
    </row>
    <row r="63" spans="1:10" ht="15" x14ac:dyDescent="0.2">
      <c r="A63" s="38" t="s">
        <v>6</v>
      </c>
      <c r="B63" s="33">
        <v>944</v>
      </c>
      <c r="C63" s="34">
        <v>7</v>
      </c>
      <c r="D63" s="34">
        <v>7</v>
      </c>
      <c r="E63" s="25">
        <v>9900000000</v>
      </c>
      <c r="F63" s="36" t="s">
        <v>3</v>
      </c>
      <c r="G63" s="37">
        <f>+G64</f>
        <v>100</v>
      </c>
      <c r="H63" s="37">
        <f t="shared" ref="H63:J63" si="28">+H64</f>
        <v>0</v>
      </c>
      <c r="I63" s="37">
        <f t="shared" si="28"/>
        <v>100</v>
      </c>
      <c r="J63" s="37">
        <f t="shared" si="28"/>
        <v>0</v>
      </c>
    </row>
    <row r="64" spans="1:10" ht="30" x14ac:dyDescent="0.2">
      <c r="A64" s="32" t="s">
        <v>5</v>
      </c>
      <c r="B64" s="33">
        <v>944</v>
      </c>
      <c r="C64" s="34">
        <v>7</v>
      </c>
      <c r="D64" s="34">
        <v>7</v>
      </c>
      <c r="E64" s="25">
        <v>9900000000</v>
      </c>
      <c r="F64" s="36">
        <v>200</v>
      </c>
      <c r="G64" s="37">
        <f>+G65</f>
        <v>100</v>
      </c>
      <c r="H64" s="37">
        <f t="shared" ref="H64:J64" si="29">+H65</f>
        <v>0</v>
      </c>
      <c r="I64" s="37">
        <f t="shared" si="29"/>
        <v>100</v>
      </c>
      <c r="J64" s="37">
        <f t="shared" si="29"/>
        <v>0</v>
      </c>
    </row>
    <row r="65" spans="1:10" ht="37.5" customHeight="1" x14ac:dyDescent="0.2">
      <c r="A65" s="38" t="s">
        <v>4</v>
      </c>
      <c r="B65" s="33">
        <v>944</v>
      </c>
      <c r="C65" s="34">
        <v>7</v>
      </c>
      <c r="D65" s="34">
        <v>7</v>
      </c>
      <c r="E65" s="25">
        <v>9900000000</v>
      </c>
      <c r="F65" s="36">
        <v>240</v>
      </c>
      <c r="G65" s="37">
        <v>100</v>
      </c>
      <c r="H65" s="37">
        <v>0</v>
      </c>
      <c r="I65" s="37">
        <v>100</v>
      </c>
      <c r="J65" s="37">
        <v>0</v>
      </c>
    </row>
    <row r="66" spans="1:10" ht="15" x14ac:dyDescent="0.2">
      <c r="A66" s="32" t="s">
        <v>12</v>
      </c>
      <c r="B66" s="33">
        <v>944</v>
      </c>
      <c r="C66" s="34">
        <v>8</v>
      </c>
      <c r="D66" s="34" t="s">
        <v>3</v>
      </c>
      <c r="E66" s="35" t="s">
        <v>3</v>
      </c>
      <c r="F66" s="36" t="s">
        <v>3</v>
      </c>
      <c r="G66" s="37">
        <v>572</v>
      </c>
      <c r="H66" s="37">
        <v>0</v>
      </c>
      <c r="I66" s="37">
        <v>594</v>
      </c>
      <c r="J66" s="37">
        <v>0</v>
      </c>
    </row>
    <row r="67" spans="1:10" ht="15" x14ac:dyDescent="0.2">
      <c r="A67" s="38" t="s">
        <v>11</v>
      </c>
      <c r="B67" s="33">
        <v>944</v>
      </c>
      <c r="C67" s="34">
        <v>8</v>
      </c>
      <c r="D67" s="34">
        <v>4</v>
      </c>
      <c r="E67" s="35" t="s">
        <v>3</v>
      </c>
      <c r="F67" s="36" t="s">
        <v>3</v>
      </c>
      <c r="G67" s="37">
        <v>572</v>
      </c>
      <c r="H67" s="37">
        <v>0</v>
      </c>
      <c r="I67" s="37">
        <v>594</v>
      </c>
      <c r="J67" s="37">
        <v>0</v>
      </c>
    </row>
    <row r="68" spans="1:10" ht="15" x14ac:dyDescent="0.2">
      <c r="A68" s="32" t="s">
        <v>6</v>
      </c>
      <c r="B68" s="33">
        <v>944</v>
      </c>
      <c r="C68" s="34">
        <v>8</v>
      </c>
      <c r="D68" s="34">
        <v>4</v>
      </c>
      <c r="E68" s="25">
        <v>9900000000</v>
      </c>
      <c r="F68" s="36" t="s">
        <v>3</v>
      </c>
      <c r="G68" s="37">
        <v>572</v>
      </c>
      <c r="H68" s="37">
        <v>0</v>
      </c>
      <c r="I68" s="37">
        <v>594</v>
      </c>
      <c r="J68" s="37">
        <v>0</v>
      </c>
    </row>
    <row r="69" spans="1:10" ht="30" x14ac:dyDescent="0.2">
      <c r="A69" s="38" t="s">
        <v>5</v>
      </c>
      <c r="B69" s="33">
        <v>944</v>
      </c>
      <c r="C69" s="34">
        <v>8</v>
      </c>
      <c r="D69" s="34">
        <v>4</v>
      </c>
      <c r="E69" s="25">
        <v>9900000000</v>
      </c>
      <c r="F69" s="36">
        <v>200</v>
      </c>
      <c r="G69" s="37">
        <v>572</v>
      </c>
      <c r="H69" s="37">
        <v>0</v>
      </c>
      <c r="I69" s="37">
        <v>594</v>
      </c>
      <c r="J69" s="37">
        <v>0</v>
      </c>
    </row>
    <row r="70" spans="1:10" ht="30" x14ac:dyDescent="0.2">
      <c r="A70" s="32" t="s">
        <v>4</v>
      </c>
      <c r="B70" s="33">
        <v>944</v>
      </c>
      <c r="C70" s="34">
        <v>8</v>
      </c>
      <c r="D70" s="34">
        <v>4</v>
      </c>
      <c r="E70" s="25">
        <v>9900000000</v>
      </c>
      <c r="F70" s="36">
        <v>240</v>
      </c>
      <c r="G70" s="37">
        <v>572</v>
      </c>
      <c r="H70" s="37">
        <v>0</v>
      </c>
      <c r="I70" s="37">
        <v>594</v>
      </c>
      <c r="J70" s="37">
        <v>0</v>
      </c>
    </row>
    <row r="71" spans="1:10" ht="15" x14ac:dyDescent="0.2">
      <c r="A71" s="38" t="s">
        <v>45</v>
      </c>
      <c r="B71" s="33">
        <v>944</v>
      </c>
      <c r="C71" s="34">
        <v>10</v>
      </c>
      <c r="D71" s="34"/>
      <c r="E71" s="25"/>
      <c r="F71" s="36"/>
      <c r="G71" s="37">
        <v>50</v>
      </c>
      <c r="H71" s="37">
        <v>0</v>
      </c>
      <c r="I71" s="37">
        <v>50</v>
      </c>
      <c r="J71" s="37">
        <v>0</v>
      </c>
    </row>
    <row r="72" spans="1:10" ht="15" x14ac:dyDescent="0.2">
      <c r="A72" s="38" t="s">
        <v>44</v>
      </c>
      <c r="B72" s="33">
        <v>944</v>
      </c>
      <c r="C72" s="34">
        <v>10</v>
      </c>
      <c r="D72" s="34">
        <v>1</v>
      </c>
      <c r="E72" s="25"/>
      <c r="F72" s="36"/>
      <c r="G72" s="37">
        <v>50</v>
      </c>
      <c r="H72" s="37">
        <v>0</v>
      </c>
      <c r="I72" s="37">
        <v>50</v>
      </c>
      <c r="J72" s="37">
        <v>0</v>
      </c>
    </row>
    <row r="73" spans="1:10" ht="15" x14ac:dyDescent="0.2">
      <c r="A73" s="32" t="s">
        <v>6</v>
      </c>
      <c r="B73" s="33">
        <v>944</v>
      </c>
      <c r="C73" s="34">
        <v>10</v>
      </c>
      <c r="D73" s="34">
        <v>1</v>
      </c>
      <c r="E73" s="25">
        <v>9900000000</v>
      </c>
      <c r="F73" s="36"/>
      <c r="G73" s="37">
        <v>50</v>
      </c>
      <c r="H73" s="37">
        <v>0</v>
      </c>
      <c r="I73" s="37">
        <v>50</v>
      </c>
      <c r="J73" s="37">
        <v>0</v>
      </c>
    </row>
    <row r="74" spans="1:10" ht="15" x14ac:dyDescent="0.2">
      <c r="A74" s="38" t="s">
        <v>43</v>
      </c>
      <c r="B74" s="33">
        <v>944</v>
      </c>
      <c r="C74" s="34">
        <v>10</v>
      </c>
      <c r="D74" s="34">
        <v>1</v>
      </c>
      <c r="E74" s="25">
        <v>9900000000</v>
      </c>
      <c r="F74" s="36">
        <v>300</v>
      </c>
      <c r="G74" s="37">
        <v>50</v>
      </c>
      <c r="H74" s="37">
        <v>0</v>
      </c>
      <c r="I74" s="37">
        <v>50</v>
      </c>
      <c r="J74" s="37">
        <v>0</v>
      </c>
    </row>
    <row r="75" spans="1:10" ht="30" x14ac:dyDescent="0.2">
      <c r="A75" s="38" t="s">
        <v>49</v>
      </c>
      <c r="B75" s="33">
        <v>944</v>
      </c>
      <c r="C75" s="34">
        <v>10</v>
      </c>
      <c r="D75" s="34">
        <v>1</v>
      </c>
      <c r="E75" s="25">
        <v>9900000000</v>
      </c>
      <c r="F75" s="36">
        <v>320</v>
      </c>
      <c r="G75" s="37">
        <v>50</v>
      </c>
      <c r="H75" s="37">
        <v>0</v>
      </c>
      <c r="I75" s="37">
        <v>50</v>
      </c>
      <c r="J75" s="37">
        <v>0</v>
      </c>
    </row>
    <row r="76" spans="1:10" ht="15" x14ac:dyDescent="0.2">
      <c r="A76" s="32" t="s">
        <v>9</v>
      </c>
      <c r="B76" s="33">
        <v>944</v>
      </c>
      <c r="C76" s="34">
        <v>11</v>
      </c>
      <c r="D76" s="34" t="s">
        <v>3</v>
      </c>
      <c r="E76" s="35" t="s">
        <v>3</v>
      </c>
      <c r="F76" s="36" t="s">
        <v>3</v>
      </c>
      <c r="G76" s="37">
        <f>+G77</f>
        <v>1768.1</v>
      </c>
      <c r="H76" s="37">
        <v>0</v>
      </c>
      <c r="I76" s="37">
        <f>+I77</f>
        <v>1768.1</v>
      </c>
      <c r="J76" s="37">
        <v>0</v>
      </c>
    </row>
    <row r="77" spans="1:10" ht="15" x14ac:dyDescent="0.2">
      <c r="A77" s="38" t="s">
        <v>8</v>
      </c>
      <c r="B77" s="33">
        <v>944</v>
      </c>
      <c r="C77" s="34">
        <v>11</v>
      </c>
      <c r="D77" s="34">
        <v>1</v>
      </c>
      <c r="E77" s="35" t="s">
        <v>3</v>
      </c>
      <c r="F77" s="36" t="s">
        <v>3</v>
      </c>
      <c r="G77" s="37">
        <f>+G78</f>
        <v>1768.1</v>
      </c>
      <c r="H77" s="37">
        <v>0</v>
      </c>
      <c r="I77" s="37">
        <f>+I78</f>
        <v>1768.1</v>
      </c>
      <c r="J77" s="37">
        <v>0</v>
      </c>
    </row>
    <row r="78" spans="1:10" ht="15" x14ac:dyDescent="0.2">
      <c r="A78" s="32" t="s">
        <v>6</v>
      </c>
      <c r="B78" s="33">
        <v>944</v>
      </c>
      <c r="C78" s="34">
        <v>11</v>
      </c>
      <c r="D78" s="34">
        <v>1</v>
      </c>
      <c r="E78" s="25">
        <v>9900000000</v>
      </c>
      <c r="F78" s="36" t="s">
        <v>3</v>
      </c>
      <c r="G78" s="37">
        <f>+G79+G81</f>
        <v>1768.1</v>
      </c>
      <c r="H78" s="37">
        <v>0</v>
      </c>
      <c r="I78" s="37">
        <f>+I79+I81</f>
        <v>1768.1</v>
      </c>
      <c r="J78" s="37">
        <v>0</v>
      </c>
    </row>
    <row r="79" spans="1:10" ht="30" x14ac:dyDescent="0.2">
      <c r="A79" s="38" t="s">
        <v>5</v>
      </c>
      <c r="B79" s="33">
        <v>944</v>
      </c>
      <c r="C79" s="34">
        <v>11</v>
      </c>
      <c r="D79" s="34">
        <v>1</v>
      </c>
      <c r="E79" s="25">
        <v>9900000000</v>
      </c>
      <c r="F79" s="36">
        <v>200</v>
      </c>
      <c r="G79" s="37">
        <f>+G80</f>
        <v>1444.1</v>
      </c>
      <c r="H79" s="37">
        <f t="shared" ref="H79:J79" si="30">+H80</f>
        <v>0</v>
      </c>
      <c r="I79" s="37">
        <f t="shared" si="30"/>
        <v>1444.1</v>
      </c>
      <c r="J79" s="37">
        <f t="shared" si="30"/>
        <v>0</v>
      </c>
    </row>
    <row r="80" spans="1:10" ht="30" x14ac:dyDescent="0.2">
      <c r="A80" s="32" t="s">
        <v>4</v>
      </c>
      <c r="B80" s="33">
        <v>944</v>
      </c>
      <c r="C80" s="34">
        <v>11</v>
      </c>
      <c r="D80" s="34">
        <v>1</v>
      </c>
      <c r="E80" s="25">
        <v>9900000000</v>
      </c>
      <c r="F80" s="36">
        <v>240</v>
      </c>
      <c r="G80" s="37">
        <v>1444.1</v>
      </c>
      <c r="H80" s="37">
        <v>0</v>
      </c>
      <c r="I80" s="37">
        <v>1444.1</v>
      </c>
      <c r="J80" s="37">
        <v>0</v>
      </c>
    </row>
    <row r="81" spans="1:10" ht="15" x14ac:dyDescent="0.2">
      <c r="A81" s="38" t="s">
        <v>7</v>
      </c>
      <c r="B81" s="33">
        <v>944</v>
      </c>
      <c r="C81" s="34">
        <v>11</v>
      </c>
      <c r="D81" s="34">
        <v>1</v>
      </c>
      <c r="E81" s="25">
        <v>9900000000</v>
      </c>
      <c r="F81" s="36">
        <v>800</v>
      </c>
      <c r="G81" s="37">
        <v>324</v>
      </c>
      <c r="H81" s="37">
        <v>0</v>
      </c>
      <c r="I81" s="37">
        <v>324</v>
      </c>
      <c r="J81" s="37">
        <v>0</v>
      </c>
    </row>
    <row r="82" spans="1:10" ht="45.6" customHeight="1" x14ac:dyDescent="0.2">
      <c r="A82" s="32" t="s">
        <v>34</v>
      </c>
      <c r="B82" s="33">
        <v>944</v>
      </c>
      <c r="C82" s="34">
        <v>11</v>
      </c>
      <c r="D82" s="34">
        <v>1</v>
      </c>
      <c r="E82" s="25">
        <v>9900000000</v>
      </c>
      <c r="F82" s="36">
        <v>810</v>
      </c>
      <c r="G82" s="37">
        <v>324</v>
      </c>
      <c r="H82" s="37">
        <v>0</v>
      </c>
      <c r="I82" s="37">
        <v>324</v>
      </c>
      <c r="J82" s="37">
        <v>0</v>
      </c>
    </row>
    <row r="83" spans="1:10" ht="15.75" x14ac:dyDescent="0.25">
      <c r="A83" s="12" t="s">
        <v>2</v>
      </c>
      <c r="B83" s="11"/>
      <c r="C83" s="11"/>
      <c r="D83" s="11"/>
      <c r="E83" s="10"/>
      <c r="F83" s="9"/>
      <c r="G83" s="8">
        <f>+G76+G71+G66+G61+G50+G42+G36+G31+G12</f>
        <v>164551.20000000001</v>
      </c>
      <c r="H83" s="8">
        <f>+H76+H71+H66+H61+H50+H42+H36+H31+H12</f>
        <v>0</v>
      </c>
      <c r="I83" s="8">
        <f>+I76+I71+I66+I61+I50+I42+I36+I31+I12</f>
        <v>159581.79999999999</v>
      </c>
      <c r="J83" s="8">
        <f>+J76+J71+J66+J61+J50+J42+J36+J31+J12</f>
        <v>0</v>
      </c>
    </row>
    <row r="84" spans="1:10" ht="15" x14ac:dyDescent="0.2">
      <c r="A84" s="7" t="s">
        <v>1</v>
      </c>
      <c r="B84" s="7"/>
      <c r="C84" s="7"/>
      <c r="D84" s="7"/>
      <c r="E84" s="7"/>
      <c r="F84" s="7"/>
      <c r="G84" s="7">
        <v>4219.3</v>
      </c>
      <c r="H84" s="7">
        <v>0</v>
      </c>
      <c r="I84" s="7">
        <v>8399.1</v>
      </c>
      <c r="J84" s="7">
        <v>0</v>
      </c>
    </row>
    <row r="85" spans="1:10" ht="15.75" x14ac:dyDescent="0.25">
      <c r="A85" s="6" t="s">
        <v>0</v>
      </c>
      <c r="B85" s="6"/>
      <c r="C85" s="6"/>
      <c r="D85" s="6"/>
      <c r="E85" s="6"/>
      <c r="F85" s="6"/>
      <c r="G85" s="6">
        <f>G84+G83</f>
        <v>168770.5</v>
      </c>
      <c r="H85" s="6">
        <v>0</v>
      </c>
      <c r="I85" s="6">
        <f>I84+I83</f>
        <v>167980.9</v>
      </c>
      <c r="J85" s="6">
        <v>0</v>
      </c>
    </row>
    <row r="86" spans="1:10" ht="13.5" customHeight="1" x14ac:dyDescent="0.25">
      <c r="A86" s="2"/>
      <c r="B86" s="2"/>
      <c r="C86" s="2"/>
      <c r="D86" s="2"/>
      <c r="E86" s="2"/>
      <c r="F86" s="2"/>
      <c r="G86" s="3"/>
      <c r="H86" s="3"/>
      <c r="I86" s="3"/>
      <c r="J86" s="3"/>
    </row>
    <row r="87" spans="1:10" ht="13.5" customHeight="1" x14ac:dyDescent="0.2">
      <c r="A87" s="5"/>
      <c r="B87" s="2"/>
      <c r="C87" s="2"/>
      <c r="D87" s="2"/>
      <c r="E87" s="2"/>
      <c r="F87" s="2"/>
      <c r="G87" s="4"/>
      <c r="H87" s="4"/>
      <c r="I87" s="4"/>
      <c r="J87" s="4"/>
    </row>
    <row r="88" spans="1:10" ht="13.5" customHeight="1" x14ac:dyDescent="0.25">
      <c r="A88" s="2"/>
      <c r="B88" s="2"/>
      <c r="C88" s="2"/>
      <c r="D88" s="2"/>
      <c r="E88" s="2"/>
      <c r="F88" s="2"/>
      <c r="G88" s="3"/>
      <c r="H88" s="3"/>
      <c r="I88" s="3"/>
      <c r="J88" s="3"/>
    </row>
  </sheetData>
  <mergeCells count="9">
    <mergeCell ref="A1:J1"/>
    <mergeCell ref="A2:J2"/>
    <mergeCell ref="A4:J4"/>
    <mergeCell ref="G8:J8"/>
    <mergeCell ref="C8:F8"/>
    <mergeCell ref="A8:A9"/>
    <mergeCell ref="B8:B9"/>
    <mergeCell ref="A6:J6"/>
    <mergeCell ref="A3:J3"/>
  </mergeCells>
  <pageMargins left="0.59055118110236227" right="0.39370078740157483" top="0.59055118110236227" bottom="0.59055118110236227" header="0.27559055118110237" footer="0.27559055118110237"/>
  <pageSetup paperSize="9" scale="55" fitToHeight="0" orientation="portrait" r:id="rId1"/>
  <headerFooter differentFirst="1" scaleWithDoc="0">
    <oddHeader>&amp;C&amp;"Times New Roman,обычный"&amp;8&amp;P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Новый_13</vt:lpstr>
      <vt:lpstr>Новый_13!Заголовки_для_печати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acbudget</dc:creator>
  <cp:lastModifiedBy>Семенюк Татьяна Анатольевна</cp:lastModifiedBy>
  <cp:lastPrinted>2018-09-28T08:24:05Z</cp:lastPrinted>
  <dcterms:created xsi:type="dcterms:W3CDTF">2015-08-24T13:03:54Z</dcterms:created>
  <dcterms:modified xsi:type="dcterms:W3CDTF">2018-10-02T12:06:55Z</dcterms:modified>
</cp:coreProperties>
</file>