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Новый_15" sheetId="2" r:id="rId1"/>
  </sheets>
  <definedNames>
    <definedName name="_xlnm.Print_Titles" localSheetId="0">Новый_15!$8:$10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2" l="1"/>
  <c r="F43" i="2" s="1"/>
  <c r="F46" i="2"/>
  <c r="H49" i="2" l="1"/>
  <c r="H43" i="2"/>
  <c r="H42" i="2" s="1"/>
  <c r="H44" i="2"/>
  <c r="H45" i="2"/>
  <c r="F45" i="2"/>
  <c r="F42" i="2" s="1"/>
  <c r="F49" i="2"/>
  <c r="H50" i="2"/>
  <c r="F50" i="2"/>
  <c r="H51" i="2"/>
  <c r="F51" i="2"/>
  <c r="H31" i="2"/>
  <c r="F31" i="2"/>
  <c r="H36" i="2"/>
  <c r="F36" i="2"/>
  <c r="H21" i="2" l="1"/>
  <c r="H20" i="2" s="1"/>
  <c r="F21" i="2"/>
  <c r="F20" i="2" s="1"/>
  <c r="H34" i="2"/>
  <c r="H33" i="2" s="1"/>
  <c r="H32" i="2" s="1"/>
  <c r="F34" i="2"/>
  <c r="F33" i="2" s="1"/>
  <c r="F32" i="2" s="1"/>
  <c r="H69" i="2" l="1"/>
  <c r="H68" i="2" s="1"/>
  <c r="H67" i="2" s="1"/>
  <c r="F69" i="2"/>
  <c r="F68" i="2" s="1"/>
  <c r="F67" i="2" s="1"/>
  <c r="H13" i="2" l="1"/>
  <c r="H12" i="2" s="1"/>
  <c r="H79" i="2" s="1"/>
  <c r="F13" i="2"/>
  <c r="F12" i="2" s="1"/>
  <c r="H81" i="2" l="1"/>
  <c r="F79" i="2" l="1"/>
  <c r="F81" i="2" s="1"/>
</calcChain>
</file>

<file path=xl/sharedStrings.xml><?xml version="1.0" encoding="utf-8"?>
<sst xmlns="http://schemas.openxmlformats.org/spreadsheetml/2006/main" count="149" uniqueCount="59">
  <si>
    <t>Всего с учетом условно утверждаемых расходов</t>
  </si>
  <si>
    <t>Условно утверждаемые расходы</t>
  </si>
  <si>
    <t>ИТОГО</t>
  </si>
  <si>
    <t>Иные закупки товаров, работ и услуг для обеспечения государственных (муниципальных) нужд</t>
  </si>
  <si>
    <t>Закупка товаров, работ и услуг для обеспечения государственных (муниципальных) нужд</t>
  </si>
  <si>
    <t xml:space="preserve">Непрограммные направления деятельности </t>
  </si>
  <si>
    <t/>
  </si>
  <si>
    <t>Другие вопросы в области средств массовой информации</t>
  </si>
  <si>
    <t>СРЕДСТВА МАССОВОЙ ИНФОРМАЦИИ</t>
  </si>
  <si>
    <t>Иные бюджетные ассигнования</t>
  </si>
  <si>
    <t>Физическая культура</t>
  </si>
  <si>
    <t>ФИЗИЧЕСКАЯ КУЛЬТУРА И СПОРТ</t>
  </si>
  <si>
    <t>Предоставление субсидий бюджетным, автономным учреждениям и иным некоммерческим организациям</t>
  </si>
  <si>
    <t>Другие вопросы в области культуры, кинематографии</t>
  </si>
  <si>
    <t>КУЛЬТУРА, КИНЕМАТОГРАФИЯ</t>
  </si>
  <si>
    <t>ОБРАЗОВАНИЕ</t>
  </si>
  <si>
    <t>Благоустройство</t>
  </si>
  <si>
    <t>ЖИЛИЩНО-КОММУНАЛЬНОЕ ХОЗЯЙСТВО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</si>
  <si>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</si>
  <si>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</si>
  <si>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</si>
  <si>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</si>
  <si>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Другие общегосударственные вопросы</t>
  </si>
  <si>
    <t>Расходы на выплаты персоналу государственных (муниципальных) органов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</si>
  <si>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</si>
  <si>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</si>
  <si>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ОБЩЕГОСУДАРСТВЕННЫЕ ВОПРОСЫ</t>
  </si>
  <si>
    <t>в том числе средства вышестоя-щих бюджетов</t>
  </si>
  <si>
    <t>Наименование показателя</t>
  </si>
  <si>
    <t>вид расхо-дов</t>
  </si>
  <si>
    <t>целевая статья</t>
  </si>
  <si>
    <t>под-раздел</t>
  </si>
  <si>
    <t>раз-дел</t>
  </si>
  <si>
    <t>Сумма</t>
  </si>
  <si>
    <t>тыс. рублей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</si>
  <si>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</si>
  <si>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Закупка товаров, работ и услуг в целях формирования государственного материального резерва</t>
  </si>
  <si>
    <t>Коды классификации 
расходов бюджета</t>
  </si>
  <si>
    <t xml:space="preserve">                                                                                                                                                              внутригородского района городского округа </t>
  </si>
  <si>
    <t xml:space="preserve">                 к Решению Совета депутатов Советского</t>
  </si>
  <si>
    <t>2019 год - всего</t>
  </si>
  <si>
    <t>Уплата налогов, сборов и иных платежей</t>
  </si>
  <si>
    <t>Исполнение судебных актов</t>
  </si>
  <si>
    <t xml:space="preserve">Молодежная политика </t>
  </si>
  <si>
    <t>2020 год - всего</t>
  </si>
  <si>
    <t>СОЦИАЛЬНАЯ ПОЛИТИКА</t>
  </si>
  <si>
    <t>Пенсионное обеспечение</t>
  </si>
  <si>
    <t>Социальное обеспечение и иные выплаты населению</t>
  </si>
  <si>
    <t>НАЦИОНАЛЬНАЯ ЭКОНОМИКА</t>
  </si>
  <si>
    <t>Дорожное хозяйство( дорожные фонды)</t>
  </si>
  <si>
    <t>Субсидии бюджетным учреждениям</t>
  </si>
  <si>
    <t>Социальные выплаты гражданам,кроме публичных  нормативных социальных выплат</t>
  </si>
  <si>
    <r>
      <t xml:space="preserve">             </t>
    </r>
    <r>
      <rPr>
        <sz val="12"/>
        <rFont val="Arial"/>
        <family val="2"/>
        <charset val="204"/>
      </rPr>
      <t>Самара  от ___________2018г. № __</t>
    </r>
  </si>
  <si>
    <t>Е 100000000</t>
  </si>
  <si>
    <t>Муниципальная программа "Комфортная городская среда" на 2018-2022 годы</t>
  </si>
  <si>
    <t>Приложение 11
Распределение бюджетных ассигнований на плановый период 2019 и 2020 годов по разделам, 
подразделам, целевым статьям (муниципальным программам и непрограммным направлениям деятельности), группам (группам и подгруппам) видов расходов 
классификации расходов бюджета Советского внутригородского района 
городского округа Самара Самарской области</t>
  </si>
  <si>
    <t>Е 300000000</t>
  </si>
  <si>
    <t>Муниципальная программа  Советского внутригородского района городского округа Самара "Благоустройство и содержание территории Советского внутригородского района городского округа Самара" на 2018-2020 годы</t>
  </si>
  <si>
    <t xml:space="preserve">                 Приложение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</si>
</sst>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;[Red]\-#,##0.0"/>
    <numFmt numFmtId="165" formatCode="#,##0.0;[Red]\-#,##0.0;0.0"/>
    <numFmt numFmtId="166" formatCode="000\.00\.00"/>
    <numFmt numFmtId="167" formatCode="000"/>
    <numFmt numFmtId="168" formatCode="0000000"/>
    <numFmt numFmtId="169" formatCode="0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6"/>
      <name val="Arial"/>
      <family val="2"/>
      <charset val="204"/>
    </font>
    <font>
      <sz val="1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164" fontId="3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164" fontId="4" fillId="0" borderId="1" xfId="1" applyNumberFormat="1" applyFont="1" applyFill="1" applyBorder="1" applyAlignment="1" applyProtection="1">
      <protection hidden="1"/>
    </xf>
    <xf numFmtId="0" fontId="5" fillId="0" borderId="1" xfId="1" applyFont="1" applyFill="1" applyBorder="1" applyAlignment="1" applyProtection="1">
      <protection hidden="1"/>
    </xf>
    <xf numFmtId="164" fontId="5" fillId="0" borderId="2" xfId="1" applyNumberFormat="1" applyFont="1" applyFill="1" applyBorder="1" applyAlignment="1" applyProtection="1">
      <protection hidden="1"/>
    </xf>
    <xf numFmtId="0" fontId="5" fillId="0" borderId="2" xfId="1" applyFont="1" applyFill="1" applyBorder="1" applyAlignment="1" applyProtection="1">
      <protection hidden="1"/>
    </xf>
    <xf numFmtId="0" fontId="6" fillId="0" borderId="0" xfId="1" applyFont="1" applyFill="1" applyProtection="1">
      <protection hidden="1"/>
    </xf>
    <xf numFmtId="165" fontId="4" fillId="0" borderId="1" xfId="1" applyNumberFormat="1" applyFont="1" applyFill="1" applyBorder="1" applyAlignment="1" applyProtection="1">
      <alignment vertical="center" wrapText="1"/>
      <protection hidden="1"/>
    </xf>
    <xf numFmtId="0" fontId="4" fillId="0" borderId="1" xfId="1" applyNumberFormat="1" applyFont="1" applyFill="1" applyBorder="1" applyAlignment="1" applyProtection="1">
      <alignment vertical="top"/>
      <protection hidden="1"/>
    </xf>
    <xf numFmtId="0" fontId="5" fillId="0" borderId="4" xfId="1" applyNumberFormat="1" applyFont="1" applyFill="1" applyBorder="1" applyAlignment="1" applyProtection="1">
      <protection hidden="1"/>
    </xf>
    <xf numFmtId="0" fontId="5" fillId="0" borderId="1" xfId="1" applyNumberFormat="1" applyFont="1" applyFill="1" applyBorder="1" applyAlignment="1" applyProtection="1">
      <protection hidden="1"/>
    </xf>
    <xf numFmtId="0" fontId="5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" xfId="1" applyNumberFormat="1" applyFont="1" applyFill="1" applyBorder="1" applyAlignment="1" applyProtection="1">
      <alignment horizontal="center" vertical="top"/>
      <protection hidden="1"/>
    </xf>
    <xf numFmtId="0" fontId="5" fillId="0" borderId="9" xfId="1" applyNumberFormat="1" applyFont="1" applyFill="1" applyBorder="1" applyAlignment="1" applyProtection="1">
      <alignment horizontal="center" vertical="center"/>
      <protection hidden="1"/>
    </xf>
    <xf numFmtId="0" fontId="5" fillId="0" borderId="0" xfId="1" applyNumberFormat="1" applyFont="1" applyFill="1" applyAlignment="1" applyProtection="1">
      <alignment horizontal="right"/>
      <protection hidden="1"/>
    </xf>
    <xf numFmtId="0" fontId="5" fillId="0" borderId="0" xfId="1" applyFont="1" applyFill="1" applyProtection="1"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8" xfId="1" applyNumberFormat="1" applyFont="1" applyFill="1" applyBorder="1" applyAlignment="1" applyProtection="1">
      <alignment horizontal="center" vertical="center" wrapText="1"/>
      <protection hidden="1"/>
    </xf>
    <xf numFmtId="169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168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167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166" fontId="4" fillId="0" borderId="1" xfId="1" applyNumberFormat="1" applyFont="1" applyFill="1" applyBorder="1" applyAlignment="1" applyProtection="1">
      <alignment vertical="top" wrapText="1"/>
      <protection hidden="1"/>
    </xf>
    <xf numFmtId="169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168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top" wrapText="1"/>
      <protection hidden="1"/>
    </xf>
    <xf numFmtId="165" fontId="5" fillId="0" borderId="1" xfId="1" applyNumberFormat="1" applyFont="1" applyFill="1" applyBorder="1" applyAlignment="1" applyProtection="1">
      <alignment vertical="center" wrapText="1"/>
      <protection hidden="1"/>
    </xf>
    <xf numFmtId="0" fontId="5" fillId="0" borderId="1" xfId="1" applyNumberFormat="1" applyFont="1" applyFill="1" applyBorder="1" applyAlignment="1" applyProtection="1">
      <alignment horizontal="center" vertical="center"/>
      <protection hidden="1"/>
    </xf>
    <xf numFmtId="0" fontId="5" fillId="0" borderId="1" xfId="1" applyFont="1" applyBorder="1" applyProtection="1">
      <protection hidden="1"/>
    </xf>
    <xf numFmtId="0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Fill="1"/>
    <xf numFmtId="0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1" applyNumberFormat="1" applyFont="1" applyFill="1" applyBorder="1" applyAlignment="1" applyProtection="1">
      <alignment horizontal="center" vertical="center"/>
      <protection hidden="1"/>
    </xf>
    <xf numFmtId="0" fontId="5" fillId="0" borderId="3" xfId="1" applyNumberFormat="1" applyFont="1" applyFill="1" applyBorder="1" applyAlignment="1" applyProtection="1">
      <alignment horizontal="center" vertical="center"/>
      <protection hidden="1"/>
    </xf>
    <xf numFmtId="0" fontId="4" fillId="0" borderId="0" xfId="1" applyNumberFormat="1" applyFont="1" applyFill="1" applyAlignment="1" applyProtection="1">
      <alignment horizontal="center" vertical="top" wrapText="1"/>
      <protection hidden="1"/>
    </xf>
    <xf numFmtId="0" fontId="7" fillId="0" borderId="0" xfId="1" applyNumberFormat="1" applyFont="1" applyFill="1" applyAlignment="1" applyProtection="1">
      <alignment horizontal="center" vertical="top" wrapText="1"/>
      <protection hidden="1"/>
    </xf>
    <xf numFmtId="0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1" applyFont="1" applyFill="1" applyAlignment="1" applyProtection="1">
      <alignment horizontal="left" indent="41"/>
      <protection hidden="1"/>
    </xf>
    <xf numFmtId="0" fontId="8" fillId="0" borderId="0" xfId="1" applyFont="1" applyFill="1" applyAlignment="1" applyProtection="1">
      <alignment horizontal="left" indent="41"/>
      <protection hidden="1"/>
    </xf>
    <xf numFmtId="0" fontId="5" fillId="0" borderId="0" xfId="1" applyFont="1" applyFill="1" applyAlignment="1" applyProtection="1">
      <alignment horizontal="center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"/>
  <sheetViews>
    <sheetView tabSelected="1" showWhiteSpace="0" topLeftCell="A64" zoomScaleNormal="100" workbookViewId="0">
      <selection activeCell="F45" sqref="F45"/>
    </sheetView>
  </sheetViews>
  <sheetFormatPr defaultColWidth="9.140625" defaultRowHeight="12.75" x14ac:dyDescent="0.2"/>
  <cols>
    <col min="1" max="1" width="7.140625" style="1" customWidth="1"/>
    <col min="2" max="2" width="8.28515625" style="1" customWidth="1"/>
    <col min="3" max="3" width="15" style="1" customWidth="1"/>
    <col min="4" max="4" width="10" style="1" customWidth="1"/>
    <col min="5" max="5" width="57.140625" style="1" customWidth="1"/>
    <col min="6" max="6" width="14.28515625" style="1" customWidth="1"/>
    <col min="7" max="7" width="12.85546875" style="1" customWidth="1"/>
    <col min="8" max="8" width="14.28515625" style="1" customWidth="1"/>
    <col min="9" max="9" width="12.85546875" style="1" customWidth="1"/>
    <col min="10" max="217" width="9.140625" style="1" customWidth="1"/>
    <col min="218" max="16384" width="9.140625" style="1"/>
  </cols>
  <sheetData>
    <row r="1" spans="1:9" ht="19.5" customHeight="1" x14ac:dyDescent="0.3">
      <c r="A1" s="48" t="s">
        <v>58</v>
      </c>
      <c r="B1" s="49"/>
      <c r="C1" s="49"/>
      <c r="D1" s="49"/>
      <c r="E1" s="49"/>
      <c r="F1" s="49"/>
      <c r="G1" s="49"/>
      <c r="H1" s="49"/>
      <c r="I1" s="49"/>
    </row>
    <row r="2" spans="1:9" ht="19.5" customHeight="1" x14ac:dyDescent="0.3">
      <c r="A2" s="48" t="s">
        <v>39</v>
      </c>
      <c r="B2" s="49"/>
      <c r="C2" s="49"/>
      <c r="D2" s="49"/>
      <c r="E2" s="49"/>
      <c r="F2" s="49"/>
      <c r="G2" s="49"/>
      <c r="H2" s="49"/>
      <c r="I2" s="49"/>
    </row>
    <row r="3" spans="1:9" ht="19.5" customHeight="1" x14ac:dyDescent="0.2">
      <c r="A3" s="50" t="s">
        <v>38</v>
      </c>
      <c r="B3" s="50"/>
      <c r="C3" s="50"/>
      <c r="D3" s="50"/>
      <c r="E3" s="50"/>
      <c r="F3" s="50"/>
      <c r="G3" s="50"/>
      <c r="H3" s="50"/>
      <c r="I3" s="50"/>
    </row>
    <row r="4" spans="1:9" ht="19.5" customHeight="1" x14ac:dyDescent="0.3">
      <c r="A4" s="49" t="s">
        <v>52</v>
      </c>
      <c r="B4" s="49"/>
      <c r="C4" s="49"/>
      <c r="D4" s="49"/>
      <c r="E4" s="49"/>
      <c r="F4" s="49"/>
      <c r="G4" s="49"/>
      <c r="H4" s="49"/>
      <c r="I4" s="49"/>
    </row>
    <row r="5" spans="1:9" ht="16.5" customHeight="1" x14ac:dyDescent="0.2">
      <c r="A5" s="10"/>
      <c r="B5" s="10"/>
      <c r="C5" s="10"/>
      <c r="D5" s="10"/>
      <c r="E5" s="10"/>
      <c r="F5" s="2"/>
      <c r="G5" s="2"/>
      <c r="H5" s="2"/>
      <c r="I5" s="2"/>
    </row>
    <row r="6" spans="1:9" ht="117.75" customHeight="1" x14ac:dyDescent="0.2">
      <c r="A6" s="44" t="s">
        <v>55</v>
      </c>
      <c r="B6" s="45"/>
      <c r="C6" s="45"/>
      <c r="D6" s="45"/>
      <c r="E6" s="45"/>
      <c r="F6" s="45"/>
      <c r="G6" s="45"/>
      <c r="H6" s="45"/>
      <c r="I6" s="45"/>
    </row>
    <row r="7" spans="1:9" ht="18" customHeight="1" x14ac:dyDescent="0.2">
      <c r="A7" s="21"/>
      <c r="B7" s="22"/>
      <c r="C7" s="22"/>
      <c r="D7" s="22"/>
      <c r="E7" s="22"/>
      <c r="F7" s="21"/>
      <c r="G7" s="21"/>
      <c r="H7" s="21"/>
      <c r="I7" s="20" t="s">
        <v>34</v>
      </c>
    </row>
    <row r="8" spans="1:9" ht="29.25" customHeight="1" x14ac:dyDescent="0.2">
      <c r="A8" s="46" t="s">
        <v>37</v>
      </c>
      <c r="B8" s="46"/>
      <c r="C8" s="46"/>
      <c r="D8" s="47"/>
      <c r="E8" s="19"/>
      <c r="F8" s="42" t="s">
        <v>33</v>
      </c>
      <c r="G8" s="43"/>
      <c r="H8" s="43"/>
      <c r="I8" s="43"/>
    </row>
    <row r="9" spans="1:9" ht="91.5" customHeight="1" x14ac:dyDescent="0.2">
      <c r="A9" s="15" t="s">
        <v>32</v>
      </c>
      <c r="B9" s="16" t="s">
        <v>31</v>
      </c>
      <c r="C9" s="15" t="s">
        <v>30</v>
      </c>
      <c r="D9" s="17" t="s">
        <v>29</v>
      </c>
      <c r="E9" s="18" t="s">
        <v>28</v>
      </c>
      <c r="F9" s="17" t="s">
        <v>40</v>
      </c>
      <c r="G9" s="15" t="s">
        <v>27</v>
      </c>
      <c r="H9" s="16" t="s">
        <v>44</v>
      </c>
      <c r="I9" s="15" t="s">
        <v>27</v>
      </c>
    </row>
    <row r="10" spans="1:9" ht="15" customHeight="1" x14ac:dyDescent="0.2">
      <c r="A10" s="23">
        <v>1</v>
      </c>
      <c r="B10" s="23">
        <v>2</v>
      </c>
      <c r="C10" s="23">
        <v>3</v>
      </c>
      <c r="D10" s="23">
        <v>4</v>
      </c>
      <c r="E10" s="25">
        <v>5</v>
      </c>
      <c r="F10" s="23">
        <v>6</v>
      </c>
      <c r="G10" s="23">
        <v>7</v>
      </c>
      <c r="H10" s="23">
        <v>8</v>
      </c>
      <c r="I10" s="23">
        <v>9</v>
      </c>
    </row>
    <row r="11" spans="1:9" ht="14.25" customHeight="1" x14ac:dyDescent="0.2">
      <c r="A11" s="26">
        <v>1</v>
      </c>
      <c r="B11" s="26" t="s">
        <v>6</v>
      </c>
      <c r="C11" s="27" t="s">
        <v>6</v>
      </c>
      <c r="D11" s="28" t="s">
        <v>6</v>
      </c>
      <c r="E11" s="29" t="s">
        <v>26</v>
      </c>
      <c r="F11" s="11">
        <v>101511.6</v>
      </c>
      <c r="G11" s="11">
        <v>0</v>
      </c>
      <c r="H11" s="11">
        <v>103272.3</v>
      </c>
      <c r="I11" s="11">
        <v>0</v>
      </c>
    </row>
    <row r="12" spans="1:9" ht="67.5" customHeight="1" x14ac:dyDescent="0.2">
      <c r="A12" s="30">
        <v>1</v>
      </c>
      <c r="B12" s="30">
        <v>4</v>
      </c>
      <c r="C12" s="31" t="s">
        <v>6</v>
      </c>
      <c r="D12" s="32" t="s">
        <v>6</v>
      </c>
      <c r="E12" s="33" t="s">
        <v>25</v>
      </c>
      <c r="F12" s="34">
        <f>+F13</f>
        <v>77297.2</v>
      </c>
      <c r="G12" s="34">
        <v>0</v>
      </c>
      <c r="H12" s="34">
        <f>+H13</f>
        <v>78713.3</v>
      </c>
      <c r="I12" s="34">
        <v>0</v>
      </c>
    </row>
    <row r="13" spans="1:9" ht="15" x14ac:dyDescent="0.2">
      <c r="A13" s="30">
        <v>1</v>
      </c>
      <c r="B13" s="30">
        <v>4</v>
      </c>
      <c r="C13" s="24">
        <v>9900000000</v>
      </c>
      <c r="D13" s="32" t="s">
        <v>6</v>
      </c>
      <c r="E13" s="33" t="s">
        <v>5</v>
      </c>
      <c r="F13" s="34">
        <f>+F14+F16+F18</f>
        <v>77297.2</v>
      </c>
      <c r="G13" s="34">
        <v>0</v>
      </c>
      <c r="H13" s="34">
        <f>+H14+H16+H18</f>
        <v>78713.3</v>
      </c>
      <c r="I13" s="34">
        <v>0</v>
      </c>
    </row>
    <row r="14" spans="1:9" ht="80.25" customHeight="1" x14ac:dyDescent="0.2">
      <c r="A14" s="30">
        <v>1</v>
      </c>
      <c r="B14" s="30">
        <v>4</v>
      </c>
      <c r="C14" s="24">
        <v>9900000000</v>
      </c>
      <c r="D14" s="32">
        <v>100</v>
      </c>
      <c r="E14" s="33" t="s">
        <v>24</v>
      </c>
      <c r="F14" s="34">
        <v>75661.399999999994</v>
      </c>
      <c r="G14" s="34">
        <v>0</v>
      </c>
      <c r="H14" s="34">
        <v>77013.3</v>
      </c>
      <c r="I14" s="34">
        <v>0</v>
      </c>
    </row>
    <row r="15" spans="1:9" ht="30" x14ac:dyDescent="0.2">
      <c r="A15" s="30">
        <v>1</v>
      </c>
      <c r="B15" s="30">
        <v>4</v>
      </c>
      <c r="C15" s="24">
        <v>9900000000</v>
      </c>
      <c r="D15" s="32">
        <v>120</v>
      </c>
      <c r="E15" s="33" t="s">
        <v>23</v>
      </c>
      <c r="F15" s="34">
        <v>75661.399999999994</v>
      </c>
      <c r="G15" s="34">
        <v>0</v>
      </c>
      <c r="H15" s="34">
        <v>77013.3</v>
      </c>
      <c r="I15" s="34">
        <v>0</v>
      </c>
    </row>
    <row r="16" spans="1:9" ht="30" x14ac:dyDescent="0.2">
      <c r="A16" s="30">
        <v>1</v>
      </c>
      <c r="B16" s="30">
        <v>4</v>
      </c>
      <c r="C16" s="24">
        <v>9900000000</v>
      </c>
      <c r="D16" s="32">
        <v>200</v>
      </c>
      <c r="E16" s="33" t="s">
        <v>4</v>
      </c>
      <c r="F16" s="34">
        <v>1605.8</v>
      </c>
      <c r="G16" s="34">
        <v>0</v>
      </c>
      <c r="H16" s="34">
        <v>1670</v>
      </c>
      <c r="I16" s="34">
        <v>0</v>
      </c>
    </row>
    <row r="17" spans="1:9" ht="45" x14ac:dyDescent="0.2">
      <c r="A17" s="30">
        <v>1</v>
      </c>
      <c r="B17" s="30">
        <v>4</v>
      </c>
      <c r="C17" s="24">
        <v>9900000000</v>
      </c>
      <c r="D17" s="32">
        <v>240</v>
      </c>
      <c r="E17" s="33" t="s">
        <v>3</v>
      </c>
      <c r="F17" s="34">
        <v>1605.8</v>
      </c>
      <c r="G17" s="34">
        <v>0</v>
      </c>
      <c r="H17" s="34">
        <v>1670</v>
      </c>
      <c r="I17" s="34">
        <v>0</v>
      </c>
    </row>
    <row r="18" spans="1:9" ht="15" x14ac:dyDescent="0.2">
      <c r="A18" s="30">
        <v>1</v>
      </c>
      <c r="B18" s="30">
        <v>4</v>
      </c>
      <c r="C18" s="37">
        <v>9900000000</v>
      </c>
      <c r="D18" s="32">
        <v>800</v>
      </c>
      <c r="E18" s="33" t="s">
        <v>9</v>
      </c>
      <c r="F18" s="34">
        <v>30</v>
      </c>
      <c r="G18" s="34">
        <v>0</v>
      </c>
      <c r="H18" s="34">
        <v>30</v>
      </c>
      <c r="I18" s="34">
        <v>0</v>
      </c>
    </row>
    <row r="19" spans="1:9" ht="15" x14ac:dyDescent="0.2">
      <c r="A19" s="30">
        <v>1</v>
      </c>
      <c r="B19" s="30">
        <v>4</v>
      </c>
      <c r="C19" s="37">
        <v>9900000000</v>
      </c>
      <c r="D19" s="32">
        <v>850</v>
      </c>
      <c r="E19" s="33" t="s">
        <v>41</v>
      </c>
      <c r="F19" s="34">
        <v>30</v>
      </c>
      <c r="G19" s="34">
        <v>0</v>
      </c>
      <c r="H19" s="34">
        <v>30</v>
      </c>
      <c r="I19" s="34">
        <v>0</v>
      </c>
    </row>
    <row r="20" spans="1:9" ht="15" x14ac:dyDescent="0.2">
      <c r="A20" s="30">
        <v>1</v>
      </c>
      <c r="B20" s="30">
        <v>13</v>
      </c>
      <c r="C20" s="31" t="s">
        <v>6</v>
      </c>
      <c r="D20" s="32" t="s">
        <v>6</v>
      </c>
      <c r="E20" s="33" t="s">
        <v>22</v>
      </c>
      <c r="F20" s="34">
        <f>+F21</f>
        <v>24214.400000000001</v>
      </c>
      <c r="G20" s="34">
        <v>0</v>
      </c>
      <c r="H20" s="34">
        <f>+H21</f>
        <v>24559</v>
      </c>
      <c r="I20" s="34">
        <v>0</v>
      </c>
    </row>
    <row r="21" spans="1:9" ht="15" x14ac:dyDescent="0.2">
      <c r="A21" s="30">
        <v>1</v>
      </c>
      <c r="B21" s="30">
        <v>13</v>
      </c>
      <c r="C21" s="31">
        <v>9900000000</v>
      </c>
      <c r="D21" s="32"/>
      <c r="E21" s="33" t="s">
        <v>5</v>
      </c>
      <c r="F21" s="34">
        <f>+F22+F24</f>
        <v>24214.400000000001</v>
      </c>
      <c r="G21" s="34">
        <v>0</v>
      </c>
      <c r="H21" s="34">
        <f>+H22+H24</f>
        <v>24559</v>
      </c>
      <c r="I21" s="34">
        <v>0</v>
      </c>
    </row>
    <row r="22" spans="1:9" ht="33.75" customHeight="1" x14ac:dyDescent="0.2">
      <c r="A22" s="30">
        <v>1</v>
      </c>
      <c r="B22" s="30">
        <v>13</v>
      </c>
      <c r="C22" s="39">
        <v>9900000000</v>
      </c>
      <c r="D22" s="32">
        <v>600</v>
      </c>
      <c r="E22" s="33" t="s">
        <v>12</v>
      </c>
      <c r="F22" s="34">
        <v>23614.400000000001</v>
      </c>
      <c r="G22" s="34">
        <v>0</v>
      </c>
      <c r="H22" s="34">
        <v>24559</v>
      </c>
      <c r="I22" s="34">
        <v>0</v>
      </c>
    </row>
    <row r="23" spans="1:9" ht="15" x14ac:dyDescent="0.2">
      <c r="A23" s="30">
        <v>1</v>
      </c>
      <c r="B23" s="30">
        <v>13</v>
      </c>
      <c r="C23" s="39">
        <v>9900000000</v>
      </c>
      <c r="D23" s="32">
        <v>610</v>
      </c>
      <c r="E23" s="33" t="s">
        <v>50</v>
      </c>
      <c r="F23" s="34">
        <v>23614.400000000001</v>
      </c>
      <c r="G23" s="34">
        <v>0</v>
      </c>
      <c r="H23" s="34">
        <v>24559</v>
      </c>
      <c r="I23" s="34">
        <v>0</v>
      </c>
    </row>
    <row r="24" spans="1:9" ht="15" x14ac:dyDescent="0.2">
      <c r="A24" s="30">
        <v>1</v>
      </c>
      <c r="B24" s="30">
        <v>13</v>
      </c>
      <c r="C24" s="24">
        <v>9900000000</v>
      </c>
      <c r="D24" s="32">
        <v>800</v>
      </c>
      <c r="E24" s="33" t="s">
        <v>9</v>
      </c>
      <c r="F24" s="34">
        <v>600</v>
      </c>
      <c r="G24" s="34">
        <v>0</v>
      </c>
      <c r="H24" s="34">
        <v>0</v>
      </c>
      <c r="I24" s="34">
        <v>0</v>
      </c>
    </row>
    <row r="25" spans="1:9" ht="15" x14ac:dyDescent="0.2">
      <c r="A25" s="30">
        <v>1</v>
      </c>
      <c r="B25" s="30">
        <v>13</v>
      </c>
      <c r="C25" s="24">
        <v>9900000000</v>
      </c>
      <c r="D25" s="32">
        <v>830</v>
      </c>
      <c r="E25" s="33" t="s">
        <v>42</v>
      </c>
      <c r="F25" s="34">
        <v>600</v>
      </c>
      <c r="G25" s="34">
        <v>0</v>
      </c>
      <c r="H25" s="34">
        <v>0</v>
      </c>
      <c r="I25" s="34">
        <v>0</v>
      </c>
    </row>
    <row r="26" spans="1:9" ht="15.75" x14ac:dyDescent="0.2">
      <c r="A26" s="26">
        <v>2</v>
      </c>
      <c r="B26" s="26" t="s">
        <v>6</v>
      </c>
      <c r="C26" s="27" t="s">
        <v>6</v>
      </c>
      <c r="D26" s="28" t="s">
        <v>6</v>
      </c>
      <c r="E26" s="29" t="s">
        <v>21</v>
      </c>
      <c r="F26" s="11">
        <v>416</v>
      </c>
      <c r="G26" s="11">
        <v>0</v>
      </c>
      <c r="H26" s="11">
        <v>432</v>
      </c>
      <c r="I26" s="11">
        <v>0</v>
      </c>
    </row>
    <row r="27" spans="1:9" ht="15" x14ac:dyDescent="0.2">
      <c r="A27" s="30">
        <v>2</v>
      </c>
      <c r="B27" s="30">
        <v>4</v>
      </c>
      <c r="C27" s="31" t="s">
        <v>6</v>
      </c>
      <c r="D27" s="32" t="s">
        <v>6</v>
      </c>
      <c r="E27" s="33" t="s">
        <v>20</v>
      </c>
      <c r="F27" s="34">
        <v>416</v>
      </c>
      <c r="G27" s="34">
        <v>0</v>
      </c>
      <c r="H27" s="34">
        <v>432</v>
      </c>
      <c r="I27" s="34">
        <v>0</v>
      </c>
    </row>
    <row r="28" spans="1:9" ht="15" x14ac:dyDescent="0.2">
      <c r="A28" s="30">
        <v>2</v>
      </c>
      <c r="B28" s="30">
        <v>4</v>
      </c>
      <c r="C28" s="24">
        <v>9900000000</v>
      </c>
      <c r="D28" s="32" t="s">
        <v>6</v>
      </c>
      <c r="E28" s="33" t="s">
        <v>5</v>
      </c>
      <c r="F28" s="34">
        <v>416</v>
      </c>
      <c r="G28" s="34">
        <v>0</v>
      </c>
      <c r="H28" s="34">
        <v>432</v>
      </c>
      <c r="I28" s="34">
        <v>0</v>
      </c>
    </row>
    <row r="29" spans="1:9" ht="30" x14ac:dyDescent="0.2">
      <c r="A29" s="30">
        <v>2</v>
      </c>
      <c r="B29" s="30">
        <v>4</v>
      </c>
      <c r="C29" s="24">
        <v>9900000000</v>
      </c>
      <c r="D29" s="32">
        <v>200</v>
      </c>
      <c r="E29" s="33" t="s">
        <v>4</v>
      </c>
      <c r="F29" s="34">
        <v>416</v>
      </c>
      <c r="G29" s="34">
        <v>0</v>
      </c>
      <c r="H29" s="34">
        <v>432</v>
      </c>
      <c r="I29" s="34">
        <v>0</v>
      </c>
    </row>
    <row r="30" spans="1:9" ht="45" x14ac:dyDescent="0.2">
      <c r="A30" s="30">
        <v>2</v>
      </c>
      <c r="B30" s="30">
        <v>4</v>
      </c>
      <c r="C30" s="24">
        <v>9900000000</v>
      </c>
      <c r="D30" s="32">
        <v>240</v>
      </c>
      <c r="E30" s="33" t="s">
        <v>3</v>
      </c>
      <c r="F30" s="34">
        <v>416</v>
      </c>
      <c r="G30" s="34">
        <v>0</v>
      </c>
      <c r="H30" s="34">
        <v>432</v>
      </c>
      <c r="I30" s="34">
        <v>0</v>
      </c>
    </row>
    <row r="31" spans="1:9" ht="31.5" x14ac:dyDescent="0.2">
      <c r="A31" s="26">
        <v>3</v>
      </c>
      <c r="B31" s="26" t="s">
        <v>6</v>
      </c>
      <c r="C31" s="27" t="s">
        <v>6</v>
      </c>
      <c r="D31" s="28" t="s">
        <v>6</v>
      </c>
      <c r="E31" s="29" t="s">
        <v>19</v>
      </c>
      <c r="F31" s="11">
        <f>F32</f>
        <v>80.900000000000006</v>
      </c>
      <c r="G31" s="11">
        <v>0</v>
      </c>
      <c r="H31" s="11">
        <f>H32</f>
        <v>84.699999999999989</v>
      </c>
      <c r="I31" s="11">
        <v>0</v>
      </c>
    </row>
    <row r="32" spans="1:9" ht="54.75" customHeight="1" x14ac:dyDescent="0.2">
      <c r="A32" s="30">
        <v>3</v>
      </c>
      <c r="B32" s="30">
        <v>9</v>
      </c>
      <c r="C32" s="31" t="s">
        <v>6</v>
      </c>
      <c r="D32" s="32" t="s">
        <v>6</v>
      </c>
      <c r="E32" s="33" t="s">
        <v>18</v>
      </c>
      <c r="F32" s="34">
        <f>+F33</f>
        <v>80.900000000000006</v>
      </c>
      <c r="G32" s="34">
        <v>0</v>
      </c>
      <c r="H32" s="34">
        <f>+H33</f>
        <v>84.699999999999989</v>
      </c>
      <c r="I32" s="34">
        <v>0</v>
      </c>
    </row>
    <row r="33" spans="1:9" ht="15" x14ac:dyDescent="0.2">
      <c r="A33" s="30">
        <v>3</v>
      </c>
      <c r="B33" s="30">
        <v>9</v>
      </c>
      <c r="C33" s="24">
        <v>9900000000</v>
      </c>
      <c r="D33" s="32" t="s">
        <v>6</v>
      </c>
      <c r="E33" s="33" t="s">
        <v>5</v>
      </c>
      <c r="F33" s="34">
        <f>+F34</f>
        <v>80.900000000000006</v>
      </c>
      <c r="G33" s="34">
        <v>0</v>
      </c>
      <c r="H33" s="34">
        <f>+H34</f>
        <v>84.699999999999989</v>
      </c>
      <c r="I33" s="34">
        <v>0</v>
      </c>
    </row>
    <row r="34" spans="1:9" s="38" customFormat="1" ht="30" x14ac:dyDescent="0.2">
      <c r="A34" s="30">
        <v>3</v>
      </c>
      <c r="B34" s="30">
        <v>9</v>
      </c>
      <c r="C34" s="37">
        <v>9900000000</v>
      </c>
      <c r="D34" s="32">
        <v>200</v>
      </c>
      <c r="E34" s="33" t="s">
        <v>4</v>
      </c>
      <c r="F34" s="34">
        <f>+F35+F36</f>
        <v>80.900000000000006</v>
      </c>
      <c r="G34" s="34">
        <v>0</v>
      </c>
      <c r="H34" s="34">
        <f>+H35+H36</f>
        <v>84.699999999999989</v>
      </c>
      <c r="I34" s="34">
        <v>0</v>
      </c>
    </row>
    <row r="35" spans="1:9" ht="45" x14ac:dyDescent="0.2">
      <c r="A35" s="30">
        <v>3</v>
      </c>
      <c r="B35" s="30">
        <v>9</v>
      </c>
      <c r="C35" s="24">
        <v>9900000000</v>
      </c>
      <c r="D35" s="32">
        <v>230</v>
      </c>
      <c r="E35" s="33" t="s">
        <v>36</v>
      </c>
      <c r="F35" s="34">
        <v>18.100000000000001</v>
      </c>
      <c r="G35" s="34">
        <v>0</v>
      </c>
      <c r="H35" s="34">
        <v>19.399999999999999</v>
      </c>
      <c r="I35" s="34">
        <v>0</v>
      </c>
    </row>
    <row r="36" spans="1:9" ht="45" x14ac:dyDescent="0.2">
      <c r="A36" s="30">
        <v>3</v>
      </c>
      <c r="B36" s="30">
        <v>9</v>
      </c>
      <c r="C36" s="24">
        <v>9900000000</v>
      </c>
      <c r="D36" s="32">
        <v>240</v>
      </c>
      <c r="E36" s="33" t="s">
        <v>3</v>
      </c>
      <c r="F36" s="34">
        <f>72.8-10</f>
        <v>62.8</v>
      </c>
      <c r="G36" s="34">
        <v>0</v>
      </c>
      <c r="H36" s="34">
        <f>75.3-10</f>
        <v>65.3</v>
      </c>
      <c r="I36" s="34">
        <v>0</v>
      </c>
    </row>
    <row r="37" spans="1:9" ht="22.5" customHeight="1" x14ac:dyDescent="0.2">
      <c r="A37" s="26">
        <v>4</v>
      </c>
      <c r="B37" s="26"/>
      <c r="C37" s="40"/>
      <c r="D37" s="28"/>
      <c r="E37" s="29" t="s">
        <v>48</v>
      </c>
      <c r="F37" s="11">
        <v>5488.2</v>
      </c>
      <c r="G37" s="11">
        <v>0</v>
      </c>
      <c r="H37" s="11">
        <v>6069.4</v>
      </c>
      <c r="I37" s="11">
        <v>0</v>
      </c>
    </row>
    <row r="38" spans="1:9" ht="21" customHeight="1" x14ac:dyDescent="0.2">
      <c r="A38" s="30">
        <v>4</v>
      </c>
      <c r="B38" s="30">
        <v>9</v>
      </c>
      <c r="C38" s="39"/>
      <c r="D38" s="32"/>
      <c r="E38" s="33" t="s">
        <v>49</v>
      </c>
      <c r="F38" s="34">
        <v>5488.2</v>
      </c>
      <c r="G38" s="34">
        <v>0</v>
      </c>
      <c r="H38" s="34">
        <v>6069.4</v>
      </c>
      <c r="I38" s="34">
        <v>0</v>
      </c>
    </row>
    <row r="39" spans="1:9" ht="82.5" customHeight="1" x14ac:dyDescent="0.2">
      <c r="A39" s="30">
        <v>4</v>
      </c>
      <c r="B39" s="30">
        <v>9</v>
      </c>
      <c r="C39" s="31" t="s">
        <v>56</v>
      </c>
      <c r="D39" s="32"/>
      <c r="E39" s="33" t="s">
        <v>57</v>
      </c>
      <c r="F39" s="34">
        <v>5488.2</v>
      </c>
      <c r="G39" s="34">
        <v>0</v>
      </c>
      <c r="H39" s="34">
        <v>6069.4</v>
      </c>
      <c r="I39" s="34">
        <v>0</v>
      </c>
    </row>
    <row r="40" spans="1:9" ht="30" customHeight="1" x14ac:dyDescent="0.2">
      <c r="A40" s="30">
        <v>4</v>
      </c>
      <c r="B40" s="30">
        <v>9</v>
      </c>
      <c r="C40" s="31" t="s">
        <v>56</v>
      </c>
      <c r="D40" s="32">
        <v>600</v>
      </c>
      <c r="E40" s="33" t="s">
        <v>12</v>
      </c>
      <c r="F40" s="34">
        <v>5488.2</v>
      </c>
      <c r="G40" s="34">
        <v>0</v>
      </c>
      <c r="H40" s="34">
        <v>6069.4</v>
      </c>
      <c r="I40" s="34">
        <v>0</v>
      </c>
    </row>
    <row r="41" spans="1:9" ht="30" customHeight="1" x14ac:dyDescent="0.2">
      <c r="A41" s="30">
        <v>4</v>
      </c>
      <c r="B41" s="30">
        <v>9</v>
      </c>
      <c r="C41" s="31" t="s">
        <v>56</v>
      </c>
      <c r="D41" s="32">
        <v>610</v>
      </c>
      <c r="E41" s="33" t="s">
        <v>50</v>
      </c>
      <c r="F41" s="34">
        <v>5488.2</v>
      </c>
      <c r="G41" s="34">
        <v>0</v>
      </c>
      <c r="H41" s="34">
        <v>6069.4</v>
      </c>
      <c r="I41" s="34">
        <v>0</v>
      </c>
    </row>
    <row r="42" spans="1:9" ht="15.75" x14ac:dyDescent="0.2">
      <c r="A42" s="26">
        <v>5</v>
      </c>
      <c r="B42" s="26" t="s">
        <v>6</v>
      </c>
      <c r="C42" s="27" t="s">
        <v>6</v>
      </c>
      <c r="D42" s="28" t="s">
        <v>6</v>
      </c>
      <c r="E42" s="29" t="s">
        <v>17</v>
      </c>
      <c r="F42" s="11">
        <f>+F43</f>
        <v>48845.4</v>
      </c>
      <c r="G42" s="11">
        <v>0</v>
      </c>
      <c r="H42" s="11">
        <f>+H43</f>
        <v>48845.3</v>
      </c>
      <c r="I42" s="11">
        <v>0</v>
      </c>
    </row>
    <row r="43" spans="1:9" ht="16.5" customHeight="1" x14ac:dyDescent="0.2">
      <c r="A43" s="30">
        <v>5</v>
      </c>
      <c r="B43" s="30">
        <v>3</v>
      </c>
      <c r="C43" s="31" t="s">
        <v>6</v>
      </c>
      <c r="D43" s="32" t="s">
        <v>6</v>
      </c>
      <c r="E43" s="33" t="s">
        <v>16</v>
      </c>
      <c r="F43" s="34">
        <f>+F44+F49</f>
        <v>48845.4</v>
      </c>
      <c r="G43" s="34">
        <v>0</v>
      </c>
      <c r="H43" s="34">
        <f>+H44+H49</f>
        <v>48845.3</v>
      </c>
      <c r="I43" s="34">
        <v>0</v>
      </c>
    </row>
    <row r="44" spans="1:9" ht="39" customHeight="1" x14ac:dyDescent="0.2">
      <c r="A44" s="30">
        <v>5</v>
      </c>
      <c r="B44" s="30">
        <v>3</v>
      </c>
      <c r="C44" s="31" t="s">
        <v>53</v>
      </c>
      <c r="D44" s="32"/>
      <c r="E44" s="33" t="s">
        <v>54</v>
      </c>
      <c r="F44" s="34">
        <f>+F45+F47</f>
        <v>30800</v>
      </c>
      <c r="G44" s="34">
        <v>0</v>
      </c>
      <c r="H44" s="34">
        <f>+H45</f>
        <v>30800</v>
      </c>
      <c r="I44" s="34">
        <v>0</v>
      </c>
    </row>
    <row r="45" spans="1:9" ht="35.25" customHeight="1" x14ac:dyDescent="0.2">
      <c r="A45" s="30">
        <v>5</v>
      </c>
      <c r="B45" s="30">
        <v>3</v>
      </c>
      <c r="C45" s="31" t="s">
        <v>53</v>
      </c>
      <c r="D45" s="32">
        <v>600</v>
      </c>
      <c r="E45" s="33" t="s">
        <v>12</v>
      </c>
      <c r="F45" s="34">
        <f>+F46</f>
        <v>26600</v>
      </c>
      <c r="G45" s="34">
        <v>0</v>
      </c>
      <c r="H45" s="34">
        <f>+H46</f>
        <v>30800</v>
      </c>
      <c r="I45" s="34">
        <v>0</v>
      </c>
    </row>
    <row r="46" spans="1:9" ht="19.5" customHeight="1" x14ac:dyDescent="0.2">
      <c r="A46" s="30">
        <v>5</v>
      </c>
      <c r="B46" s="30">
        <v>3</v>
      </c>
      <c r="C46" s="31" t="s">
        <v>53</v>
      </c>
      <c r="D46" s="32">
        <v>610</v>
      </c>
      <c r="E46" s="33" t="s">
        <v>50</v>
      </c>
      <c r="F46" s="34">
        <f>30800-4200</f>
        <v>26600</v>
      </c>
      <c r="G46" s="34">
        <v>0</v>
      </c>
      <c r="H46" s="34">
        <v>30800</v>
      </c>
      <c r="I46" s="34">
        <v>0</v>
      </c>
    </row>
    <row r="47" spans="1:9" ht="19.5" customHeight="1" x14ac:dyDescent="0.2">
      <c r="A47" s="30">
        <v>5</v>
      </c>
      <c r="B47" s="30">
        <v>3</v>
      </c>
      <c r="C47" s="31" t="s">
        <v>53</v>
      </c>
      <c r="D47" s="32">
        <v>800</v>
      </c>
      <c r="E47" s="33" t="s">
        <v>9</v>
      </c>
      <c r="F47" s="34">
        <v>4200</v>
      </c>
      <c r="G47" s="34">
        <v>0</v>
      </c>
      <c r="H47" s="34">
        <v>0</v>
      </c>
      <c r="I47" s="34">
        <v>0</v>
      </c>
    </row>
    <row r="48" spans="1:9" ht="60" customHeight="1" x14ac:dyDescent="0.2">
      <c r="A48" s="30">
        <v>5</v>
      </c>
      <c r="B48" s="30">
        <v>3</v>
      </c>
      <c r="C48" s="31" t="s">
        <v>53</v>
      </c>
      <c r="D48" s="32">
        <v>810</v>
      </c>
      <c r="E48" s="33" t="s">
        <v>35</v>
      </c>
      <c r="F48" s="34">
        <v>4200</v>
      </c>
      <c r="G48" s="34">
        <v>0</v>
      </c>
      <c r="H48" s="34">
        <v>0</v>
      </c>
      <c r="I48" s="34">
        <v>0</v>
      </c>
    </row>
    <row r="49" spans="1:9" ht="79.5" customHeight="1" x14ac:dyDescent="0.2">
      <c r="A49" s="30">
        <v>5</v>
      </c>
      <c r="B49" s="30">
        <v>3</v>
      </c>
      <c r="C49" s="31" t="s">
        <v>56</v>
      </c>
      <c r="D49" s="32" t="s">
        <v>6</v>
      </c>
      <c r="E49" s="33" t="s">
        <v>57</v>
      </c>
      <c r="F49" s="34">
        <f>+F50</f>
        <v>18045.400000000001</v>
      </c>
      <c r="G49" s="34">
        <v>0</v>
      </c>
      <c r="H49" s="34">
        <f>+H50</f>
        <v>18045.300000000003</v>
      </c>
      <c r="I49" s="34">
        <v>0</v>
      </c>
    </row>
    <row r="50" spans="1:9" ht="36" customHeight="1" x14ac:dyDescent="0.2">
      <c r="A50" s="30">
        <v>5</v>
      </c>
      <c r="B50" s="30">
        <v>3</v>
      </c>
      <c r="C50" s="31" t="s">
        <v>56</v>
      </c>
      <c r="D50" s="32">
        <v>600</v>
      </c>
      <c r="E50" s="33" t="s">
        <v>12</v>
      </c>
      <c r="F50" s="34">
        <f>+F51</f>
        <v>18045.400000000001</v>
      </c>
      <c r="G50" s="34">
        <v>0</v>
      </c>
      <c r="H50" s="34">
        <f>+H51</f>
        <v>18045.300000000003</v>
      </c>
      <c r="I50" s="34">
        <v>0</v>
      </c>
    </row>
    <row r="51" spans="1:9" ht="30" x14ac:dyDescent="0.2">
      <c r="A51" s="30">
        <v>5</v>
      </c>
      <c r="B51" s="30">
        <v>3</v>
      </c>
      <c r="C51" s="31" t="s">
        <v>56</v>
      </c>
      <c r="D51" s="32">
        <v>610</v>
      </c>
      <c r="E51" s="33" t="s">
        <v>50</v>
      </c>
      <c r="F51" s="34">
        <f>48845.4-30800</f>
        <v>18045.400000000001</v>
      </c>
      <c r="G51" s="34">
        <v>0</v>
      </c>
      <c r="H51" s="34">
        <f>48845.3-30800</f>
        <v>18045.300000000003</v>
      </c>
      <c r="I51" s="34">
        <v>0</v>
      </c>
    </row>
    <row r="52" spans="1:9" ht="15.75" x14ac:dyDescent="0.2">
      <c r="A52" s="26">
        <v>7</v>
      </c>
      <c r="B52" s="26" t="s">
        <v>6</v>
      </c>
      <c r="C52" s="27" t="s">
        <v>6</v>
      </c>
      <c r="D52" s="28" t="s">
        <v>6</v>
      </c>
      <c r="E52" s="29" t="s">
        <v>15</v>
      </c>
      <c r="F52" s="11">
        <v>104</v>
      </c>
      <c r="G52" s="11">
        <v>0</v>
      </c>
      <c r="H52" s="11">
        <v>108</v>
      </c>
      <c r="I52" s="11">
        <v>0</v>
      </c>
    </row>
    <row r="53" spans="1:9" ht="15" x14ac:dyDescent="0.2">
      <c r="A53" s="30">
        <v>7</v>
      </c>
      <c r="B53" s="30">
        <v>7</v>
      </c>
      <c r="C53" s="31" t="s">
        <v>6</v>
      </c>
      <c r="D53" s="32" t="s">
        <v>6</v>
      </c>
      <c r="E53" s="33" t="s">
        <v>43</v>
      </c>
      <c r="F53" s="34">
        <v>104</v>
      </c>
      <c r="G53" s="34">
        <v>0</v>
      </c>
      <c r="H53" s="34">
        <v>108</v>
      </c>
      <c r="I53" s="34">
        <v>0</v>
      </c>
    </row>
    <row r="54" spans="1:9" ht="15" x14ac:dyDescent="0.2">
      <c r="A54" s="30">
        <v>7</v>
      </c>
      <c r="B54" s="30">
        <v>7</v>
      </c>
      <c r="C54" s="24">
        <v>9900000000</v>
      </c>
      <c r="D54" s="32" t="s">
        <v>6</v>
      </c>
      <c r="E54" s="33" t="s">
        <v>5</v>
      </c>
      <c r="F54" s="34">
        <v>104</v>
      </c>
      <c r="G54" s="34">
        <v>0</v>
      </c>
      <c r="H54" s="34">
        <v>108</v>
      </c>
      <c r="I54" s="34">
        <v>0</v>
      </c>
    </row>
    <row r="55" spans="1:9" ht="30" x14ac:dyDescent="0.2">
      <c r="A55" s="30">
        <v>7</v>
      </c>
      <c r="B55" s="30">
        <v>7</v>
      </c>
      <c r="C55" s="24">
        <v>9900000000</v>
      </c>
      <c r="D55" s="32">
        <v>200</v>
      </c>
      <c r="E55" s="33" t="s">
        <v>4</v>
      </c>
      <c r="F55" s="34">
        <v>104</v>
      </c>
      <c r="G55" s="34">
        <v>0</v>
      </c>
      <c r="H55" s="34">
        <v>108</v>
      </c>
      <c r="I55" s="34">
        <v>0</v>
      </c>
    </row>
    <row r="56" spans="1:9" ht="35.25" customHeight="1" x14ac:dyDescent="0.2">
      <c r="A56" s="30">
        <v>7</v>
      </c>
      <c r="B56" s="30">
        <v>7</v>
      </c>
      <c r="C56" s="24">
        <v>9900000000</v>
      </c>
      <c r="D56" s="32">
        <v>240</v>
      </c>
      <c r="E56" s="33" t="s">
        <v>3</v>
      </c>
      <c r="F56" s="34">
        <v>104</v>
      </c>
      <c r="G56" s="34">
        <v>0</v>
      </c>
      <c r="H56" s="34">
        <v>108</v>
      </c>
      <c r="I56" s="34">
        <v>0</v>
      </c>
    </row>
    <row r="57" spans="1:9" ht="15.75" x14ac:dyDescent="0.2">
      <c r="A57" s="26">
        <v>8</v>
      </c>
      <c r="B57" s="26" t="s">
        <v>6</v>
      </c>
      <c r="C57" s="27" t="s">
        <v>6</v>
      </c>
      <c r="D57" s="28" t="s">
        <v>6</v>
      </c>
      <c r="E57" s="29" t="s">
        <v>14</v>
      </c>
      <c r="F57" s="11">
        <v>572</v>
      </c>
      <c r="G57" s="11">
        <v>0</v>
      </c>
      <c r="H57" s="11">
        <v>594</v>
      </c>
      <c r="I57" s="11">
        <v>0</v>
      </c>
    </row>
    <row r="58" spans="1:9" ht="21" customHeight="1" x14ac:dyDescent="0.2">
      <c r="A58" s="30">
        <v>8</v>
      </c>
      <c r="B58" s="30">
        <v>4</v>
      </c>
      <c r="C58" s="31" t="s">
        <v>6</v>
      </c>
      <c r="D58" s="32" t="s">
        <v>6</v>
      </c>
      <c r="E58" s="33" t="s">
        <v>13</v>
      </c>
      <c r="F58" s="34">
        <v>572</v>
      </c>
      <c r="G58" s="34">
        <v>0</v>
      </c>
      <c r="H58" s="34">
        <v>594</v>
      </c>
      <c r="I58" s="34">
        <v>0</v>
      </c>
    </row>
    <row r="59" spans="1:9" ht="15" x14ac:dyDescent="0.2">
      <c r="A59" s="30">
        <v>8</v>
      </c>
      <c r="B59" s="30">
        <v>4</v>
      </c>
      <c r="C59" s="24">
        <v>9900000000</v>
      </c>
      <c r="D59" s="32" t="s">
        <v>6</v>
      </c>
      <c r="E59" s="33" t="s">
        <v>5</v>
      </c>
      <c r="F59" s="34">
        <v>572</v>
      </c>
      <c r="G59" s="34">
        <v>0</v>
      </c>
      <c r="H59" s="34">
        <v>594</v>
      </c>
      <c r="I59" s="34">
        <v>0</v>
      </c>
    </row>
    <row r="60" spans="1:9" ht="31.5" customHeight="1" x14ac:dyDescent="0.2">
      <c r="A60" s="30">
        <v>8</v>
      </c>
      <c r="B60" s="30">
        <v>4</v>
      </c>
      <c r="C60" s="24">
        <v>9900000000</v>
      </c>
      <c r="D60" s="32">
        <v>200</v>
      </c>
      <c r="E60" s="33" t="s">
        <v>4</v>
      </c>
      <c r="F60" s="34">
        <v>572</v>
      </c>
      <c r="G60" s="34">
        <v>0</v>
      </c>
      <c r="H60" s="34">
        <v>594</v>
      </c>
      <c r="I60" s="34">
        <v>0</v>
      </c>
    </row>
    <row r="61" spans="1:9" ht="37.5" customHeight="1" x14ac:dyDescent="0.2">
      <c r="A61" s="30">
        <v>8</v>
      </c>
      <c r="B61" s="30">
        <v>4</v>
      </c>
      <c r="C61" s="24">
        <v>9900000000</v>
      </c>
      <c r="D61" s="32">
        <v>240</v>
      </c>
      <c r="E61" s="33" t="s">
        <v>3</v>
      </c>
      <c r="F61" s="34">
        <v>572</v>
      </c>
      <c r="G61" s="34">
        <v>0</v>
      </c>
      <c r="H61" s="34">
        <v>594</v>
      </c>
      <c r="I61" s="34">
        <v>0</v>
      </c>
    </row>
    <row r="62" spans="1:9" ht="15.75" x14ac:dyDescent="0.2">
      <c r="A62" s="26">
        <v>10</v>
      </c>
      <c r="B62" s="26"/>
      <c r="C62" s="40"/>
      <c r="D62" s="28"/>
      <c r="E62" s="29" t="s">
        <v>45</v>
      </c>
      <c r="F62" s="11">
        <v>50</v>
      </c>
      <c r="G62" s="11">
        <v>0</v>
      </c>
      <c r="H62" s="11">
        <v>50</v>
      </c>
      <c r="I62" s="11">
        <v>0</v>
      </c>
    </row>
    <row r="63" spans="1:9" ht="15" x14ac:dyDescent="0.2">
      <c r="A63" s="30">
        <v>10</v>
      </c>
      <c r="B63" s="30">
        <v>1</v>
      </c>
      <c r="C63" s="39"/>
      <c r="D63" s="32"/>
      <c r="E63" s="33" t="s">
        <v>46</v>
      </c>
      <c r="F63" s="34">
        <v>50</v>
      </c>
      <c r="G63" s="34">
        <v>0</v>
      </c>
      <c r="H63" s="34">
        <v>50</v>
      </c>
      <c r="I63" s="34">
        <v>0</v>
      </c>
    </row>
    <row r="64" spans="1:9" ht="15" x14ac:dyDescent="0.2">
      <c r="A64" s="30">
        <v>10</v>
      </c>
      <c r="B64" s="30">
        <v>1</v>
      </c>
      <c r="C64" s="41">
        <v>9900000000</v>
      </c>
      <c r="D64" s="32"/>
      <c r="E64" s="33" t="s">
        <v>5</v>
      </c>
      <c r="F64" s="34">
        <v>50</v>
      </c>
      <c r="G64" s="34">
        <v>0</v>
      </c>
      <c r="H64" s="34">
        <v>50</v>
      </c>
      <c r="I64" s="34">
        <v>0</v>
      </c>
    </row>
    <row r="65" spans="1:9" ht="25.5" customHeight="1" x14ac:dyDescent="0.2">
      <c r="A65" s="30">
        <v>10</v>
      </c>
      <c r="B65" s="30">
        <v>1</v>
      </c>
      <c r="C65" s="39">
        <v>9900000000</v>
      </c>
      <c r="D65" s="32">
        <v>300</v>
      </c>
      <c r="E65" s="33" t="s">
        <v>47</v>
      </c>
      <c r="F65" s="34">
        <v>50</v>
      </c>
      <c r="G65" s="34">
        <v>0</v>
      </c>
      <c r="H65" s="34">
        <v>50</v>
      </c>
      <c r="I65" s="34">
        <v>0</v>
      </c>
    </row>
    <row r="66" spans="1:9" ht="38.25" customHeight="1" x14ac:dyDescent="0.2">
      <c r="A66" s="30">
        <v>10</v>
      </c>
      <c r="B66" s="30">
        <v>1</v>
      </c>
      <c r="C66" s="39">
        <v>9900000000</v>
      </c>
      <c r="D66" s="32">
        <v>320</v>
      </c>
      <c r="E66" s="33" t="s">
        <v>51</v>
      </c>
      <c r="F66" s="34">
        <v>50</v>
      </c>
      <c r="G66" s="34">
        <v>0</v>
      </c>
      <c r="H66" s="34">
        <v>50</v>
      </c>
      <c r="I66" s="34">
        <v>0</v>
      </c>
    </row>
    <row r="67" spans="1:9" ht="15.75" x14ac:dyDescent="0.2">
      <c r="A67" s="26">
        <v>11</v>
      </c>
      <c r="B67" s="26" t="s">
        <v>6</v>
      </c>
      <c r="C67" s="27" t="s">
        <v>6</v>
      </c>
      <c r="D67" s="28" t="s">
        <v>6</v>
      </c>
      <c r="E67" s="29" t="s">
        <v>11</v>
      </c>
      <c r="F67" s="11">
        <f>+F68</f>
        <v>2345.8000000000002</v>
      </c>
      <c r="G67" s="11">
        <v>0</v>
      </c>
      <c r="H67" s="11">
        <f>+H68</f>
        <v>2345.8000000000002</v>
      </c>
      <c r="I67" s="11">
        <v>0</v>
      </c>
    </row>
    <row r="68" spans="1:9" ht="15" x14ac:dyDescent="0.2">
      <c r="A68" s="30">
        <v>11</v>
      </c>
      <c r="B68" s="30">
        <v>1</v>
      </c>
      <c r="C68" s="31" t="s">
        <v>6</v>
      </c>
      <c r="D68" s="32" t="s">
        <v>6</v>
      </c>
      <c r="E68" s="33" t="s">
        <v>10</v>
      </c>
      <c r="F68" s="34">
        <f>+F69</f>
        <v>2345.8000000000002</v>
      </c>
      <c r="G68" s="34">
        <v>0</v>
      </c>
      <c r="H68" s="34">
        <f>+H69</f>
        <v>2345.8000000000002</v>
      </c>
      <c r="I68" s="34">
        <v>0</v>
      </c>
    </row>
    <row r="69" spans="1:9" ht="15" x14ac:dyDescent="0.2">
      <c r="A69" s="30">
        <v>11</v>
      </c>
      <c r="B69" s="30">
        <v>1</v>
      </c>
      <c r="C69" s="24">
        <v>9900000000</v>
      </c>
      <c r="D69" s="32" t="s">
        <v>6</v>
      </c>
      <c r="E69" s="33" t="s">
        <v>5</v>
      </c>
      <c r="F69" s="34">
        <f>+F70+F72</f>
        <v>2345.8000000000002</v>
      </c>
      <c r="G69" s="34">
        <v>0</v>
      </c>
      <c r="H69" s="34">
        <f>+H70+H72</f>
        <v>2345.8000000000002</v>
      </c>
      <c r="I69" s="34">
        <v>0</v>
      </c>
    </row>
    <row r="70" spans="1:9" ht="30" x14ac:dyDescent="0.2">
      <c r="A70" s="30">
        <v>11</v>
      </c>
      <c r="B70" s="30">
        <v>1</v>
      </c>
      <c r="C70" s="24">
        <v>9900000000</v>
      </c>
      <c r="D70" s="32">
        <v>200</v>
      </c>
      <c r="E70" s="33" t="s">
        <v>4</v>
      </c>
      <c r="F70" s="34">
        <v>2021.8</v>
      </c>
      <c r="G70" s="34">
        <v>0</v>
      </c>
      <c r="H70" s="34">
        <v>2021.8</v>
      </c>
      <c r="I70" s="34">
        <v>0</v>
      </c>
    </row>
    <row r="71" spans="1:9" ht="39" customHeight="1" x14ac:dyDescent="0.2">
      <c r="A71" s="30">
        <v>11</v>
      </c>
      <c r="B71" s="30">
        <v>1</v>
      </c>
      <c r="C71" s="24">
        <v>9900000000</v>
      </c>
      <c r="D71" s="32">
        <v>240</v>
      </c>
      <c r="E71" s="33" t="s">
        <v>3</v>
      </c>
      <c r="F71" s="34">
        <v>2021.8</v>
      </c>
      <c r="G71" s="34">
        <v>0</v>
      </c>
      <c r="H71" s="34">
        <v>2021.8</v>
      </c>
      <c r="I71" s="34">
        <v>0</v>
      </c>
    </row>
    <row r="72" spans="1:9" ht="15" x14ac:dyDescent="0.2">
      <c r="A72" s="30">
        <v>11</v>
      </c>
      <c r="B72" s="30">
        <v>1</v>
      </c>
      <c r="C72" s="24">
        <v>9900000000</v>
      </c>
      <c r="D72" s="32">
        <v>800</v>
      </c>
      <c r="E72" s="33" t="s">
        <v>9</v>
      </c>
      <c r="F72" s="34">
        <v>324</v>
      </c>
      <c r="G72" s="34">
        <v>0</v>
      </c>
      <c r="H72" s="34">
        <v>324</v>
      </c>
      <c r="I72" s="34">
        <v>0</v>
      </c>
    </row>
    <row r="73" spans="1:9" ht="47.45" customHeight="1" x14ac:dyDescent="0.2">
      <c r="A73" s="30">
        <v>11</v>
      </c>
      <c r="B73" s="30">
        <v>1</v>
      </c>
      <c r="C73" s="24">
        <v>9900000000</v>
      </c>
      <c r="D73" s="32">
        <v>810</v>
      </c>
      <c r="E73" s="33" t="s">
        <v>35</v>
      </c>
      <c r="F73" s="34">
        <v>324</v>
      </c>
      <c r="G73" s="34">
        <v>0</v>
      </c>
      <c r="H73" s="34">
        <v>324</v>
      </c>
      <c r="I73" s="34">
        <v>0</v>
      </c>
    </row>
    <row r="74" spans="1:9" ht="15.75" x14ac:dyDescent="0.2">
      <c r="A74" s="26">
        <v>12</v>
      </c>
      <c r="B74" s="26" t="s">
        <v>6</v>
      </c>
      <c r="C74" s="27" t="s">
        <v>6</v>
      </c>
      <c r="D74" s="28" t="s">
        <v>6</v>
      </c>
      <c r="E74" s="29" t="s">
        <v>8</v>
      </c>
      <c r="F74" s="11">
        <v>460</v>
      </c>
      <c r="G74" s="11">
        <v>0</v>
      </c>
      <c r="H74" s="11">
        <v>478</v>
      </c>
      <c r="I74" s="11">
        <v>0</v>
      </c>
    </row>
    <row r="75" spans="1:9" ht="15.75" customHeight="1" x14ac:dyDescent="0.2">
      <c r="A75" s="30">
        <v>12</v>
      </c>
      <c r="B75" s="30">
        <v>4</v>
      </c>
      <c r="C75" s="31" t="s">
        <v>6</v>
      </c>
      <c r="D75" s="32" t="s">
        <v>6</v>
      </c>
      <c r="E75" s="33" t="s">
        <v>7</v>
      </c>
      <c r="F75" s="34">
        <v>460</v>
      </c>
      <c r="G75" s="34">
        <v>0</v>
      </c>
      <c r="H75" s="34">
        <v>478</v>
      </c>
      <c r="I75" s="34">
        <v>0</v>
      </c>
    </row>
    <row r="76" spans="1:9" ht="15" x14ac:dyDescent="0.2">
      <c r="A76" s="30">
        <v>12</v>
      </c>
      <c r="B76" s="30">
        <v>4</v>
      </c>
      <c r="C76" s="24">
        <v>9900000000</v>
      </c>
      <c r="D76" s="32" t="s">
        <v>6</v>
      </c>
      <c r="E76" s="33" t="s">
        <v>5</v>
      </c>
      <c r="F76" s="34">
        <v>460</v>
      </c>
      <c r="G76" s="34">
        <v>0</v>
      </c>
      <c r="H76" s="34">
        <v>478</v>
      </c>
      <c r="I76" s="34">
        <v>0</v>
      </c>
    </row>
    <row r="77" spans="1:9" ht="30" x14ac:dyDescent="0.2">
      <c r="A77" s="30">
        <v>12</v>
      </c>
      <c r="B77" s="30">
        <v>4</v>
      </c>
      <c r="C77" s="24">
        <v>9900000000</v>
      </c>
      <c r="D77" s="32">
        <v>200</v>
      </c>
      <c r="E77" s="33" t="s">
        <v>4</v>
      </c>
      <c r="F77" s="34">
        <v>460</v>
      </c>
      <c r="G77" s="34">
        <v>0</v>
      </c>
      <c r="H77" s="34">
        <v>478</v>
      </c>
      <c r="I77" s="34">
        <v>0</v>
      </c>
    </row>
    <row r="78" spans="1:9" ht="39.75" customHeight="1" x14ac:dyDescent="0.2">
      <c r="A78" s="35">
        <v>12</v>
      </c>
      <c r="B78" s="30">
        <v>4</v>
      </c>
      <c r="C78" s="24">
        <v>9900000000</v>
      </c>
      <c r="D78" s="32">
        <v>240</v>
      </c>
      <c r="E78" s="33" t="s">
        <v>3</v>
      </c>
      <c r="F78" s="34">
        <v>460</v>
      </c>
      <c r="G78" s="34">
        <v>0</v>
      </c>
      <c r="H78" s="34">
        <v>478</v>
      </c>
      <c r="I78" s="34">
        <v>0</v>
      </c>
    </row>
    <row r="79" spans="1:9" ht="15.75" x14ac:dyDescent="0.2">
      <c r="A79" s="9"/>
      <c r="B79" s="14"/>
      <c r="C79" s="14"/>
      <c r="D79" s="13"/>
      <c r="E79" s="12" t="s">
        <v>2</v>
      </c>
      <c r="F79" s="11">
        <f>+F74+F67+F62+F57+F52+F42+F37+F31+F26+F20+F12</f>
        <v>159873.90000000002</v>
      </c>
      <c r="G79" s="11">
        <v>0</v>
      </c>
      <c r="H79" s="11">
        <f>+H74+H67+H62+H57+H52+H42+H37+H31+H26+H20+H12</f>
        <v>162279.5</v>
      </c>
      <c r="I79" s="11">
        <v>0</v>
      </c>
    </row>
    <row r="80" spans="1:9" ht="15" x14ac:dyDescent="0.2">
      <c r="A80" s="7"/>
      <c r="B80" s="9"/>
      <c r="C80" s="9"/>
      <c r="D80" s="9"/>
      <c r="E80" s="8" t="s">
        <v>1</v>
      </c>
      <c r="F80" s="8">
        <v>4400.6000000000004</v>
      </c>
      <c r="G80" s="8">
        <v>0</v>
      </c>
      <c r="H80" s="8">
        <v>8644.9</v>
      </c>
      <c r="I80" s="8">
        <v>0</v>
      </c>
    </row>
    <row r="81" spans="1:9" ht="15.75" x14ac:dyDescent="0.25">
      <c r="A81" s="36"/>
      <c r="B81" s="7"/>
      <c r="C81" s="7"/>
      <c r="D81" s="7"/>
      <c r="E81" s="6" t="s">
        <v>0</v>
      </c>
      <c r="F81" s="6">
        <f>F80+F79</f>
        <v>164274.50000000003</v>
      </c>
      <c r="G81" s="6">
        <v>0</v>
      </c>
      <c r="H81" s="6">
        <f>H80+H79</f>
        <v>170924.4</v>
      </c>
      <c r="I81" s="6">
        <v>0</v>
      </c>
    </row>
    <row r="82" spans="1:9" ht="13.5" customHeight="1" x14ac:dyDescent="0.25">
      <c r="A82" s="2"/>
      <c r="B82" s="2"/>
      <c r="C82" s="2"/>
      <c r="D82" s="2"/>
      <c r="E82" s="2"/>
      <c r="F82" s="3"/>
      <c r="G82" s="3"/>
      <c r="H82" s="3"/>
      <c r="I82" s="3"/>
    </row>
    <row r="83" spans="1:9" ht="13.5" customHeight="1" x14ac:dyDescent="0.2">
      <c r="A83" s="2"/>
      <c r="B83" s="2"/>
      <c r="C83" s="2"/>
      <c r="D83" s="2"/>
      <c r="E83" s="5"/>
      <c r="F83" s="4"/>
      <c r="G83" s="4"/>
      <c r="H83" s="4"/>
      <c r="I83" s="4"/>
    </row>
    <row r="84" spans="1:9" ht="13.5" customHeight="1" x14ac:dyDescent="0.25">
      <c r="B84" s="2"/>
      <c r="C84" s="2"/>
      <c r="D84" s="2"/>
      <c r="E84" s="2"/>
      <c r="F84" s="3"/>
      <c r="G84" s="3"/>
      <c r="H84" s="3"/>
      <c r="I84" s="3"/>
    </row>
  </sheetData>
  <mergeCells count="7">
    <mergeCell ref="F8:I8"/>
    <mergeCell ref="A6:I6"/>
    <mergeCell ref="A8:D8"/>
    <mergeCell ref="A1:I1"/>
    <mergeCell ref="A2:I2"/>
    <mergeCell ref="A4:I4"/>
    <mergeCell ref="A3:I3"/>
  </mergeCells>
  <pageMargins left="0.59055118110236227" right="0.39370078740157483" top="0.59055118110236227" bottom="0.59055118110236227" header="0.27559055118110237" footer="0.27559055118110237"/>
  <pageSetup paperSize="9" scale="61" fitToHeight="0" orientation="portrait" r:id="rId1"/>
  <headerFooter differentFirst="1" scaleWithDoc="0">
    <oddHeader>&amp;C&amp;"Times New Roman,обычный"&amp;8&amp;P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Новый_15</vt:lpstr>
      <vt:lpstr>Новый_15!Заголовки_для_печати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acbudget</dc:creator>
  <cp:lastModifiedBy>Семенюк Татьяна Анатольевна</cp:lastModifiedBy>
  <cp:lastPrinted>2018-02-14T11:08:49Z</cp:lastPrinted>
  <dcterms:created xsi:type="dcterms:W3CDTF">2015-08-24T13:16:02Z</dcterms:created>
  <dcterms:modified xsi:type="dcterms:W3CDTF">2018-08-30T12:43:10Z</dcterms:modified>
</cp:coreProperties>
</file>