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Новый_8" sheetId="2" r:id="rId1"/>
  </sheets>
  <definedNames>
    <definedName name="_xlnm.Print_Titles" localSheetId="0">Новый_8!$9:$11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2" l="1"/>
  <c r="K60" i="2"/>
  <c r="L19" i="2" l="1"/>
  <c r="L18" i="2"/>
  <c r="J40" i="2"/>
  <c r="I40" i="2"/>
  <c r="G40" i="2"/>
  <c r="H40" i="2"/>
  <c r="I60" i="2" l="1"/>
  <c r="G60" i="2"/>
  <c r="G57" i="2" s="1"/>
  <c r="G56" i="2" s="1"/>
  <c r="G55" i="2" s="1"/>
  <c r="I57" i="2"/>
  <c r="I56" i="2" s="1"/>
  <c r="I55" i="2" s="1"/>
  <c r="I58" i="2"/>
  <c r="J56" i="2"/>
  <c r="J57" i="2"/>
  <c r="J55" i="2"/>
  <c r="G58" i="2"/>
  <c r="L61" i="2"/>
  <c r="J60" i="2"/>
  <c r="H60" i="2"/>
  <c r="H57" i="2" s="1"/>
  <c r="H56" i="2" s="1"/>
  <c r="H55" i="2" s="1"/>
  <c r="J58" i="2"/>
  <c r="I79" i="2"/>
  <c r="I80" i="2"/>
  <c r="I81" i="2"/>
  <c r="I82" i="2"/>
  <c r="G79" i="2"/>
  <c r="G80" i="2"/>
  <c r="G81" i="2"/>
  <c r="G82" i="2"/>
  <c r="L76" i="2"/>
  <c r="L75" i="2"/>
  <c r="L74" i="2"/>
  <c r="L73" i="2"/>
  <c r="L72" i="2"/>
  <c r="I72" i="2"/>
  <c r="I73" i="2"/>
  <c r="I74" i="2"/>
  <c r="I75" i="2"/>
  <c r="I77" i="2"/>
  <c r="J72" i="2"/>
  <c r="J73" i="2"/>
  <c r="J74" i="2"/>
  <c r="J75" i="2"/>
  <c r="H72" i="2"/>
  <c r="H73" i="2"/>
  <c r="H74" i="2"/>
  <c r="H75" i="2"/>
  <c r="G72" i="2"/>
  <c r="G73" i="2"/>
  <c r="G74" i="2"/>
  <c r="G75" i="2"/>
  <c r="G77" i="2"/>
  <c r="L71" i="2"/>
  <c r="L70" i="2"/>
  <c r="L69" i="2"/>
  <c r="L68" i="2"/>
  <c r="L67" i="2"/>
  <c r="I67" i="2"/>
  <c r="I68" i="2"/>
  <c r="I69" i="2"/>
  <c r="I70" i="2"/>
  <c r="J67" i="2"/>
  <c r="J68" i="2"/>
  <c r="J69" i="2"/>
  <c r="J70" i="2"/>
  <c r="H67" i="2"/>
  <c r="H68" i="2"/>
  <c r="H69" i="2"/>
  <c r="H70" i="2"/>
  <c r="G67" i="2"/>
  <c r="G68" i="2"/>
  <c r="G69" i="2"/>
  <c r="G70" i="2"/>
  <c r="I64" i="2"/>
  <c r="I65" i="2"/>
  <c r="G64" i="2"/>
  <c r="G65" i="2"/>
  <c r="K54" i="2"/>
  <c r="K53" i="2"/>
  <c r="K52" i="2"/>
  <c r="K51" i="2"/>
  <c r="K50" i="2"/>
  <c r="I50" i="2"/>
  <c r="I51" i="2"/>
  <c r="I52" i="2"/>
  <c r="I53" i="2"/>
  <c r="G50" i="2"/>
  <c r="G51" i="2"/>
  <c r="G52" i="2"/>
  <c r="G53" i="2"/>
  <c r="J48" i="2"/>
  <c r="I48" i="2"/>
  <c r="H48" i="2"/>
  <c r="G48" i="2"/>
  <c r="L49" i="2"/>
  <c r="K49" i="2"/>
  <c r="I43" i="2"/>
  <c r="I42" i="2" s="1"/>
  <c r="I41" i="2" s="1"/>
  <c r="G43" i="2"/>
  <c r="G42" i="2" s="1"/>
  <c r="G41" i="2" s="1"/>
  <c r="I47" i="2"/>
  <c r="I46" i="2" s="1"/>
  <c r="J47" i="2"/>
  <c r="J46" i="2" s="1"/>
  <c r="H47" i="2"/>
  <c r="H46" i="2" s="1"/>
  <c r="G47" i="2"/>
  <c r="G46" i="2" s="1"/>
  <c r="I38" i="2"/>
  <c r="I37" i="2" s="1"/>
  <c r="I36" i="2" s="1"/>
  <c r="I35" i="2" s="1"/>
  <c r="G38" i="2"/>
  <c r="G37" i="2" s="1"/>
  <c r="G36" i="2" s="1"/>
  <c r="G35" i="2" s="1"/>
  <c r="K34" i="2"/>
  <c r="K33" i="2"/>
  <c r="L31" i="2"/>
  <c r="K31" i="2"/>
  <c r="K29" i="2"/>
  <c r="J30" i="2"/>
  <c r="I30" i="2"/>
  <c r="K30" i="2" s="1"/>
  <c r="I28" i="2"/>
  <c r="K28" i="2" s="1"/>
  <c r="J32" i="2"/>
  <c r="I32" i="2"/>
  <c r="K32" i="2" s="1"/>
  <c r="H32" i="2"/>
  <c r="J27" i="2"/>
  <c r="J26" i="2" s="1"/>
  <c r="G32" i="2"/>
  <c r="H30" i="2"/>
  <c r="H27" i="2" s="1"/>
  <c r="G28" i="2"/>
  <c r="G30" i="2"/>
  <c r="G27" i="2" s="1"/>
  <c r="G26" i="2" s="1"/>
  <c r="L23" i="2"/>
  <c r="L22" i="2" s="1"/>
  <c r="J23" i="2"/>
  <c r="J22" i="2" s="1"/>
  <c r="H23" i="2"/>
  <c r="H22" i="2" s="1"/>
  <c r="L24" i="2"/>
  <c r="K24" i="2"/>
  <c r="K23" i="2" s="1"/>
  <c r="K22" i="2" s="1"/>
  <c r="J24" i="2"/>
  <c r="I24" i="2"/>
  <c r="I23" i="2" s="1"/>
  <c r="I22" i="2" s="1"/>
  <c r="H24" i="2"/>
  <c r="G24" i="2"/>
  <c r="G23" i="2" s="1"/>
  <c r="G22" i="2" s="1"/>
  <c r="I20" i="2"/>
  <c r="I16" i="2"/>
  <c r="G16" i="2"/>
  <c r="I18" i="2"/>
  <c r="I15" i="2" s="1"/>
  <c r="I14" i="2" s="1"/>
  <c r="G18" i="2"/>
  <c r="J16" i="2"/>
  <c r="J18" i="2"/>
  <c r="H18" i="2"/>
  <c r="H16" i="2"/>
  <c r="L60" i="2" l="1"/>
  <c r="L57" i="2"/>
  <c r="H15" i="2"/>
  <c r="H14" i="2" s="1"/>
  <c r="I27" i="2"/>
  <c r="H26" i="2"/>
  <c r="L26" i="2" s="1"/>
  <c r="L27" i="2"/>
  <c r="L30" i="2"/>
  <c r="L55" i="2" l="1"/>
  <c r="L56" i="2"/>
  <c r="I26" i="2"/>
  <c r="K27" i="2"/>
  <c r="K78" i="2"/>
  <c r="K77" i="2"/>
  <c r="K76" i="2"/>
  <c r="K75" i="2"/>
  <c r="K74" i="2"/>
  <c r="K73" i="2"/>
  <c r="K26" i="2" l="1"/>
  <c r="I13" i="2"/>
  <c r="I12" i="2" s="1"/>
  <c r="L17" i="2"/>
  <c r="L16" i="2"/>
  <c r="K83" i="2"/>
  <c r="K82" i="2"/>
  <c r="K81" i="2"/>
  <c r="K80" i="2"/>
  <c r="K79" i="2"/>
  <c r="K72" i="2"/>
  <c r="K71" i="2"/>
  <c r="K70" i="2"/>
  <c r="K69" i="2"/>
  <c r="K68" i="2"/>
  <c r="K67" i="2"/>
  <c r="K66" i="2"/>
  <c r="K65" i="2"/>
  <c r="K64" i="2"/>
  <c r="K63" i="2"/>
  <c r="K62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21" i="2"/>
  <c r="K19" i="2"/>
  <c r="K18" i="2"/>
  <c r="K17" i="2"/>
  <c r="K16" i="2"/>
  <c r="J15" i="2" l="1"/>
  <c r="J14" i="2" s="1"/>
  <c r="J13" i="2" s="1"/>
  <c r="L14" i="2" l="1"/>
  <c r="H13" i="2"/>
  <c r="H12" i="2" s="1"/>
  <c r="H84" i="2" s="1"/>
  <c r="L15" i="2"/>
  <c r="J12" i="2"/>
  <c r="G20" i="2"/>
  <c r="K56" i="2"/>
  <c r="K57" i="2"/>
  <c r="K58" i="2"/>
  <c r="K59" i="2"/>
  <c r="L13" i="2" l="1"/>
  <c r="K55" i="2"/>
  <c r="G15" i="2"/>
  <c r="K20" i="2"/>
  <c r="I84" i="2"/>
  <c r="L12" i="2"/>
  <c r="J84" i="2"/>
  <c r="L84" i="2" s="1"/>
  <c r="K15" i="2" l="1"/>
  <c r="G14" i="2"/>
  <c r="G13" i="2" s="1"/>
  <c r="G12" i="2" s="1"/>
  <c r="K14" i="2" l="1"/>
  <c r="K13" i="2" l="1"/>
  <c r="G84" i="2" l="1"/>
  <c r="K84" i="2" s="1"/>
  <c r="K12" i="2"/>
</calcChain>
</file>

<file path=xl/sharedStrings.xml><?xml version="1.0" encoding="utf-8"?>
<sst xmlns="http://schemas.openxmlformats.org/spreadsheetml/2006/main" count="154" uniqueCount="61">
  <si>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</si>
  <si>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</si>
  <si>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</si>
  <si>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</si>
  <si>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</si>
  <si>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Другие вопросы в области средств массовой информации</t>
  </si>
  <si>
    <t>СРЕДСТВА МАССОВОЙ ИНФОРМАЦИИ</t>
  </si>
  <si>
    <t>Иные бюджетные ассигнования</t>
  </si>
  <si>
    <t>Физическая культура</t>
  </si>
  <si>
    <t>ФИЗИЧЕСКАЯ КУЛЬТУРА И СПОРТ</t>
  </si>
  <si>
    <t>Субсидии некоммерческим организациям (за исключением государственных (муниципальных) учреждений)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</si>
  <si>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</si>
  <si>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</si>
  <si>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</si>
  <si>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</si>
  <si>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</si>
  <si>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</si>
  <si>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</si>
  <si>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</si>
  <si>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</si>
  <si>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</si>
  <si>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</si>
  <si>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</si>
  <si>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</si>
  <si>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</si>
  <si>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</si>
  <si>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</si>
  <si>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</si>
  <si>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</si>
  <si>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</si>
  <si>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</si>
  <si>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</si>
  <si>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</si>
  <si>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</si>
  <si>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тыс. рублей</t>
  </si>
  <si>
    <t>Уплата налогов, сборов и иных платежей</t>
  </si>
  <si>
    <t>Закупка товаров, работ и услуг в целях формирования государственного материального резерва</t>
  </si>
  <si>
    <t>Коды классификации 
расходов бюджета</t>
  </si>
  <si>
    <t>Код 
глав-ного 
рас-поря-дителя средств бюдже-та</t>
  </si>
  <si>
    <t>Наименование главного распорядителя средств бюджета Советского внутригородского района городского округа Самара, разделов, подразделов, 
целевых статей и видов расходов</t>
  </si>
  <si>
    <t xml:space="preserve">  </t>
  </si>
  <si>
    <t xml:space="preserve">                                                                                                                                                             </t>
  </si>
  <si>
    <t>Процент исполнения</t>
  </si>
  <si>
    <t xml:space="preserve">     </t>
  </si>
  <si>
    <t xml:space="preserve"> </t>
  </si>
  <si>
    <t>к Решению Совета депутатов Советского</t>
  </si>
  <si>
    <t>внутригородского района городского округа Самара</t>
  </si>
  <si>
    <t>Приложение 3</t>
  </si>
  <si>
    <t>Субсидии юридическим лицам(кроме некоммерческих организаций),индивидуальным предпринимателям,физическим лицам- производителям товаров,работ,услуг</t>
  </si>
  <si>
    <t>от "___"_____________2018г. №_______</t>
  </si>
  <si>
    <t xml:space="preserve">
Расходы бюджета Советского внутригородского района городского округа Самара Самарской области за 2017 год по ведомственной структуре расходов бюджета Советского внутригородского района
городского округа Самара Самарской области</t>
  </si>
  <si>
    <t>Утверждено на 2017 год с учетом изменений</t>
  </si>
  <si>
    <t>Исполнено за  2017 год</t>
  </si>
  <si>
    <t>Резервные фонды</t>
  </si>
  <si>
    <t>Резервные средства</t>
  </si>
  <si>
    <t>Предоставление субсидий бюджетным,автономным учреждениям и иным некоммерческим организациям</t>
  </si>
  <si>
    <t>Субсидии бюджетным учреждениям</t>
  </si>
  <si>
    <t>Исполнение судебных актов</t>
  </si>
  <si>
    <t>НАЦИОНАЛЬНАЯ ЭКОНОМИКА</t>
  </si>
  <si>
    <t>Дорожное хозяйство (дорожные фонды)</t>
  </si>
  <si>
    <t xml:space="preserve">Молодежная политика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</si>
</sst>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;[Red]\-#,##0.0"/>
    <numFmt numFmtId="166" formatCode="000"/>
    <numFmt numFmtId="167" formatCode="00"/>
    <numFmt numFmtId="168" formatCode="000\.00\.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/>
      <protection hidden="1"/>
    </xf>
    <xf numFmtId="0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alignment horizontal="centerContinuous" vertical="center" wrapText="1"/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1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2" fillId="0" borderId="1" xfId="1" applyNumberFormat="1" applyFont="1" applyFill="1" applyBorder="1" applyAlignment="1" applyProtection="1">
      <alignment vertical="top" wrapText="1"/>
      <protection hidden="1"/>
    </xf>
    <xf numFmtId="166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3" fillId="0" borderId="1" xfId="1" applyNumberFormat="1" applyFont="1" applyFill="1" applyBorder="1" applyAlignment="1" applyProtection="1">
      <alignment vertical="top" wrapText="1"/>
      <protection hidden="1"/>
    </xf>
    <xf numFmtId="166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3" fillId="0" borderId="1" xfId="1" applyNumberFormat="1" applyFont="1" applyFill="1" applyBorder="1" applyAlignment="1" applyProtection="1">
      <alignment vertical="center" wrapText="1"/>
      <protection hidden="1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1" fillId="0" borderId="0" xfId="1" applyFont="1"/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2" xfId="1" applyNumberFormat="1" applyFont="1" applyFill="1" applyBorder="1" applyAlignment="1" applyProtection="1">
      <alignment horizontal="center" vertical="top" wrapText="1"/>
      <protection hidden="1"/>
    </xf>
    <xf numFmtId="167" fontId="3" fillId="0" borderId="2" xfId="1" applyNumberFormat="1" applyFont="1" applyFill="1" applyBorder="1" applyAlignment="1" applyProtection="1">
      <alignment horizontal="center" vertical="top" wrapText="1"/>
      <protection hidden="1"/>
    </xf>
    <xf numFmtId="0" fontId="3" fillId="0" borderId="2" xfId="1" applyNumberFormat="1" applyFont="1" applyFill="1" applyBorder="1" applyAlignment="1" applyProtection="1">
      <alignment horizontal="center" vertical="top" wrapText="1"/>
      <protection hidden="1"/>
    </xf>
    <xf numFmtId="0" fontId="2" fillId="0" borderId="1" xfId="1" applyFont="1" applyFill="1" applyBorder="1" applyAlignment="1" applyProtection="1">
      <protection hidden="1"/>
    </xf>
    <xf numFmtId="0" fontId="2" fillId="0" borderId="2" xfId="1" applyFont="1" applyFill="1" applyBorder="1" applyAlignment="1" applyProtection="1">
      <protection hidden="1"/>
    </xf>
    <xf numFmtId="0" fontId="2" fillId="0" borderId="2" xfId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5" fontId="2" fillId="0" borderId="1" xfId="1" applyNumberFormat="1" applyFont="1" applyFill="1" applyBorder="1" applyAlignment="1" applyProtection="1">
      <alignment horizontal="right" wrapText="1"/>
      <protection hidden="1"/>
    </xf>
    <xf numFmtId="165" fontId="3" fillId="0" borderId="1" xfId="1" applyNumberFormat="1" applyFont="1" applyFill="1" applyBorder="1" applyAlignment="1" applyProtection="1">
      <alignment horizontal="right" wrapText="1"/>
      <protection hidden="1"/>
    </xf>
    <xf numFmtId="164" fontId="3" fillId="0" borderId="1" xfId="1" applyNumberFormat="1" applyFont="1" applyBorder="1" applyAlignment="1">
      <alignment horizontal="right"/>
    </xf>
    <xf numFmtId="165" fontId="3" fillId="2" borderId="1" xfId="1" applyNumberFormat="1" applyFont="1" applyFill="1" applyBorder="1" applyAlignment="1" applyProtection="1">
      <alignment horizontal="right" wrapText="1"/>
      <protection hidden="1"/>
    </xf>
    <xf numFmtId="164" fontId="3" fillId="0" borderId="2" xfId="1" applyNumberFormat="1" applyFont="1" applyFill="1" applyBorder="1" applyAlignment="1" applyProtection="1">
      <alignment horizontal="right"/>
      <protection hidden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6" fillId="0" borderId="0" xfId="1" applyNumberFormat="1" applyFont="1" applyFill="1" applyAlignment="1" applyProtection="1">
      <alignment horizontal="left" indent="40"/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Alignment="1"/>
    <xf numFmtId="0" fontId="7" fillId="0" borderId="0" xfId="1" applyNumberFormat="1" applyFont="1" applyFill="1" applyAlignment="1" applyProtection="1">
      <alignment horizontal="left" indent="40"/>
      <protection hidden="1"/>
    </xf>
    <xf numFmtId="0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6"/>
  <sheetViews>
    <sheetView tabSelected="1" topLeftCell="A8" zoomScale="82" zoomScaleNormal="82" workbookViewId="0">
      <selection activeCell="I25" sqref="I25"/>
    </sheetView>
  </sheetViews>
  <sheetFormatPr defaultColWidth="9.140625" defaultRowHeight="12.75" x14ac:dyDescent="0.2"/>
  <cols>
    <col min="1" max="1" width="67.140625" style="1" customWidth="1"/>
    <col min="2" max="2" width="9.5703125" style="1" customWidth="1"/>
    <col min="3" max="3" width="7.140625" style="1" customWidth="1"/>
    <col min="4" max="4" width="8.28515625" style="1" customWidth="1"/>
    <col min="5" max="5" width="15.5703125" style="1" customWidth="1"/>
    <col min="6" max="6" width="10" style="1" customWidth="1"/>
    <col min="7" max="7" width="15" style="1" customWidth="1"/>
    <col min="8" max="8" width="10.5703125" style="1" customWidth="1"/>
    <col min="9" max="9" width="10.7109375" style="1" customWidth="1"/>
    <col min="10" max="10" width="11.5703125" style="1" customWidth="1"/>
    <col min="11" max="11" width="11.7109375" style="1" customWidth="1"/>
    <col min="12" max="12" width="15.7109375" style="1" customWidth="1"/>
    <col min="13" max="237" width="9.140625" style="1" customWidth="1"/>
    <col min="238" max="16384" width="9.140625" style="1"/>
  </cols>
  <sheetData>
    <row r="1" spans="1:12" ht="18.75" customHeight="1" x14ac:dyDescent="0.25">
      <c r="A1" s="46"/>
      <c r="B1" s="46"/>
      <c r="C1" s="46"/>
      <c r="D1" s="46"/>
      <c r="E1" s="46"/>
      <c r="F1" s="46"/>
      <c r="G1" s="46"/>
      <c r="H1" s="46"/>
      <c r="I1" s="44" t="s">
        <v>47</v>
      </c>
      <c r="J1" s="44"/>
      <c r="K1" s="44"/>
      <c r="L1" s="44"/>
    </row>
    <row r="2" spans="1:12" ht="18.75" customHeight="1" x14ac:dyDescent="0.25">
      <c r="A2" s="46"/>
      <c r="B2" s="46"/>
      <c r="C2" s="46"/>
      <c r="D2" s="46"/>
      <c r="E2" s="46"/>
      <c r="F2" s="46"/>
      <c r="G2" s="46"/>
      <c r="H2" s="46"/>
      <c r="I2" s="45" t="s">
        <v>45</v>
      </c>
      <c r="J2" s="45"/>
      <c r="K2" s="45"/>
      <c r="L2" s="45"/>
    </row>
    <row r="3" spans="1:12" ht="18.75" customHeight="1" x14ac:dyDescent="0.25">
      <c r="A3" s="47" t="s">
        <v>41</v>
      </c>
      <c r="B3" s="47"/>
      <c r="C3" s="47"/>
      <c r="D3" s="47"/>
      <c r="E3" s="47"/>
      <c r="F3" s="47"/>
      <c r="G3" s="47"/>
      <c r="H3" s="47"/>
      <c r="I3" s="45" t="s">
        <v>46</v>
      </c>
      <c r="J3" s="45"/>
      <c r="K3" s="45"/>
      <c r="L3" s="45"/>
    </row>
    <row r="4" spans="1:12" ht="18.75" customHeight="1" x14ac:dyDescent="0.3">
      <c r="A4" s="52" t="s">
        <v>40</v>
      </c>
      <c r="B4" s="52"/>
      <c r="C4" s="52"/>
      <c r="D4" s="52"/>
      <c r="E4" s="52"/>
      <c r="F4" s="52"/>
      <c r="G4" s="52"/>
      <c r="H4" s="52"/>
      <c r="I4" s="45" t="s">
        <v>49</v>
      </c>
      <c r="J4" s="45"/>
      <c r="K4" s="45"/>
      <c r="L4" s="45"/>
    </row>
    <row r="5" spans="1:12" ht="18" customHeight="1" x14ac:dyDescent="0.2">
      <c r="A5" s="2"/>
      <c r="B5" s="2"/>
      <c r="C5" s="2"/>
      <c r="D5" s="11"/>
      <c r="E5" s="12"/>
      <c r="F5" s="11"/>
      <c r="G5" s="2"/>
      <c r="H5" s="2"/>
    </row>
    <row r="6" spans="1:12" ht="63.75" customHeight="1" x14ac:dyDescent="0.2">
      <c r="A6" s="50" t="s">
        <v>50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7.25" customHeight="1" x14ac:dyDescent="0.2">
      <c r="A7" s="10"/>
      <c r="B7" s="10"/>
      <c r="C7" s="10"/>
      <c r="D7" s="10"/>
      <c r="E7" s="10"/>
      <c r="F7" s="10"/>
      <c r="G7" s="10"/>
      <c r="H7" s="10"/>
    </row>
    <row r="8" spans="1:12" ht="18" customHeight="1" x14ac:dyDescent="0.2">
      <c r="A8" s="9"/>
      <c r="B8" s="9"/>
      <c r="C8" s="9"/>
      <c r="D8" s="55"/>
      <c r="E8" s="55"/>
      <c r="F8" s="55"/>
      <c r="G8" s="8"/>
      <c r="L8" s="8" t="s">
        <v>34</v>
      </c>
    </row>
    <row r="9" spans="1:12" ht="54.75" customHeight="1" x14ac:dyDescent="0.2">
      <c r="A9" s="53" t="s">
        <v>39</v>
      </c>
      <c r="B9" s="53" t="s">
        <v>38</v>
      </c>
      <c r="C9" s="56" t="s">
        <v>37</v>
      </c>
      <c r="D9" s="57"/>
      <c r="E9" s="57"/>
      <c r="F9" s="58"/>
      <c r="G9" s="56" t="s">
        <v>51</v>
      </c>
      <c r="H9" s="58"/>
      <c r="I9" s="48" t="s">
        <v>52</v>
      </c>
      <c r="J9" s="49"/>
      <c r="K9" s="48" t="s">
        <v>42</v>
      </c>
      <c r="L9" s="49"/>
    </row>
    <row r="10" spans="1:12" ht="104.25" customHeight="1" x14ac:dyDescent="0.2">
      <c r="A10" s="54"/>
      <c r="B10" s="54"/>
      <c r="C10" s="4" t="s">
        <v>33</v>
      </c>
      <c r="D10" s="7" t="s">
        <v>32</v>
      </c>
      <c r="E10" s="4" t="s">
        <v>31</v>
      </c>
      <c r="F10" s="6" t="s">
        <v>30</v>
      </c>
      <c r="G10" s="5" t="s">
        <v>29</v>
      </c>
      <c r="H10" s="4" t="s">
        <v>28</v>
      </c>
      <c r="I10" s="5" t="s">
        <v>29</v>
      </c>
      <c r="J10" s="4" t="s">
        <v>28</v>
      </c>
      <c r="K10" s="5" t="s">
        <v>29</v>
      </c>
      <c r="L10" s="4" t="s">
        <v>28</v>
      </c>
    </row>
    <row r="11" spans="1:12" ht="16.5" customHeight="1" x14ac:dyDescent="0.2">
      <c r="A11" s="13">
        <v>1</v>
      </c>
      <c r="B11" s="15">
        <v>2</v>
      </c>
      <c r="C11" s="13">
        <v>3</v>
      </c>
      <c r="D11" s="13">
        <v>4</v>
      </c>
      <c r="E11" s="13">
        <v>5</v>
      </c>
      <c r="F11" s="13">
        <v>6</v>
      </c>
      <c r="G11" s="16">
        <v>7</v>
      </c>
      <c r="H11" s="13">
        <v>8</v>
      </c>
      <c r="I11" s="26">
        <v>9</v>
      </c>
      <c r="J11" s="26">
        <v>10</v>
      </c>
      <c r="K11" s="26">
        <v>11</v>
      </c>
      <c r="L11" s="26">
        <v>12</v>
      </c>
    </row>
    <row r="12" spans="1:12" ht="31.5" x14ac:dyDescent="0.25">
      <c r="A12" s="17" t="s">
        <v>27</v>
      </c>
      <c r="B12" s="18">
        <v>944</v>
      </c>
      <c r="C12" s="19" t="s">
        <v>3</v>
      </c>
      <c r="D12" s="19" t="s">
        <v>3</v>
      </c>
      <c r="E12" s="20" t="s">
        <v>3</v>
      </c>
      <c r="F12" s="18" t="s">
        <v>3</v>
      </c>
      <c r="G12" s="39">
        <f>+G13+G35+G40+G50+G55+G62+G67+G72+G79</f>
        <v>167465.49999999997</v>
      </c>
      <c r="H12" s="39">
        <f>H13+H35+H40+H55+H62+H67+H72+H79</f>
        <v>7488.7000000000007</v>
      </c>
      <c r="I12" s="39">
        <f>+I13+I35+I40+I50+I55+I62+I67+I72+I79</f>
        <v>160443.19999999998</v>
      </c>
      <c r="J12" s="39">
        <f>J13+J35+J40+J55+J62+J67+J72+J79</f>
        <v>6759.9999999999991</v>
      </c>
      <c r="K12" s="37">
        <f>I12/G12*100</f>
        <v>95.806718398714963</v>
      </c>
      <c r="L12" s="37">
        <f>J12/H12*100</f>
        <v>90.26933913763402</v>
      </c>
    </row>
    <row r="13" spans="1:12" ht="15.75" x14ac:dyDescent="0.25">
      <c r="A13" s="17" t="s">
        <v>26</v>
      </c>
      <c r="B13" s="18">
        <v>944</v>
      </c>
      <c r="C13" s="19">
        <v>1</v>
      </c>
      <c r="D13" s="19" t="s">
        <v>3</v>
      </c>
      <c r="E13" s="20" t="s">
        <v>3</v>
      </c>
      <c r="F13" s="18" t="s">
        <v>3</v>
      </c>
      <c r="G13" s="39">
        <f>+G14+G22+G26</f>
        <v>98349.4</v>
      </c>
      <c r="H13" s="39">
        <f>H14+H26</f>
        <v>4393.6000000000004</v>
      </c>
      <c r="I13" s="39">
        <f>+I14+I22+I26</f>
        <v>95984.4</v>
      </c>
      <c r="J13" s="39">
        <f>J14+J26</f>
        <v>4138.2999999999993</v>
      </c>
      <c r="K13" s="37">
        <f>I13/G13*100</f>
        <v>97.595308156430036</v>
      </c>
      <c r="L13" s="37">
        <f>J13/H13*100</f>
        <v>94.189275309541131</v>
      </c>
    </row>
    <row r="14" spans="1:12" ht="54" customHeight="1" x14ac:dyDescent="0.2">
      <c r="A14" s="21" t="s">
        <v>25</v>
      </c>
      <c r="B14" s="22">
        <v>944</v>
      </c>
      <c r="C14" s="23">
        <v>1</v>
      </c>
      <c r="D14" s="23">
        <v>4</v>
      </c>
      <c r="E14" s="14" t="s">
        <v>3</v>
      </c>
      <c r="F14" s="22" t="s">
        <v>3</v>
      </c>
      <c r="G14" s="40">
        <f>G15</f>
        <v>71757.8</v>
      </c>
      <c r="H14" s="40">
        <f>+H15</f>
        <v>2817</v>
      </c>
      <c r="I14" s="40">
        <f>I15</f>
        <v>71314.899999999994</v>
      </c>
      <c r="J14" s="40">
        <f>+J15</f>
        <v>2568.8999999999996</v>
      </c>
      <c r="K14" s="41">
        <f t="shared" ref="K14:L84" si="0">I14/G14*100</f>
        <v>99.382784867986459</v>
      </c>
      <c r="L14" s="41">
        <f t="shared" si="0"/>
        <v>91.192758253461108</v>
      </c>
    </row>
    <row r="15" spans="1:12" ht="22.5" customHeight="1" x14ac:dyDescent="0.2">
      <c r="A15" s="21" t="s">
        <v>4</v>
      </c>
      <c r="B15" s="22">
        <v>944</v>
      </c>
      <c r="C15" s="23">
        <v>1</v>
      </c>
      <c r="D15" s="23">
        <v>4</v>
      </c>
      <c r="E15" s="14">
        <v>9900000000</v>
      </c>
      <c r="F15" s="22" t="s">
        <v>3</v>
      </c>
      <c r="G15" s="40">
        <f>G16+G18+G20</f>
        <v>71757.8</v>
      </c>
      <c r="H15" s="40">
        <f>+H16+H18</f>
        <v>2817</v>
      </c>
      <c r="I15" s="40">
        <f>I16+I18+I20</f>
        <v>71314.899999999994</v>
      </c>
      <c r="J15" s="40">
        <f>J16+J18+J20</f>
        <v>2568.8999999999996</v>
      </c>
      <c r="K15" s="41">
        <f t="shared" si="0"/>
        <v>99.382784867986459</v>
      </c>
      <c r="L15" s="41">
        <f t="shared" si="0"/>
        <v>91.192758253461108</v>
      </c>
    </row>
    <row r="16" spans="1:12" ht="69.75" customHeight="1" x14ac:dyDescent="0.2">
      <c r="A16" s="21" t="s">
        <v>24</v>
      </c>
      <c r="B16" s="22">
        <v>944</v>
      </c>
      <c r="C16" s="23">
        <v>1</v>
      </c>
      <c r="D16" s="23">
        <v>4</v>
      </c>
      <c r="E16" s="14">
        <v>9900000000</v>
      </c>
      <c r="F16" s="22">
        <v>100</v>
      </c>
      <c r="G16" s="40">
        <f>+G17</f>
        <v>66395.8</v>
      </c>
      <c r="H16" s="40">
        <f>+H17</f>
        <v>1874.1</v>
      </c>
      <c r="I16" s="40">
        <f>+I17</f>
        <v>66395.7</v>
      </c>
      <c r="J16" s="40">
        <f>+J17</f>
        <v>1874.1</v>
      </c>
      <c r="K16" s="41">
        <f t="shared" si="0"/>
        <v>99.999849388063694</v>
      </c>
      <c r="L16" s="41">
        <f t="shared" si="0"/>
        <v>100</v>
      </c>
    </row>
    <row r="17" spans="1:12" ht="33.75" customHeight="1" x14ac:dyDescent="0.2">
      <c r="A17" s="21" t="s">
        <v>23</v>
      </c>
      <c r="B17" s="22">
        <v>944</v>
      </c>
      <c r="C17" s="23">
        <v>1</v>
      </c>
      <c r="D17" s="23">
        <v>4</v>
      </c>
      <c r="E17" s="14">
        <v>9900000000</v>
      </c>
      <c r="F17" s="22">
        <v>120</v>
      </c>
      <c r="G17" s="40">
        <v>66395.8</v>
      </c>
      <c r="H17" s="40">
        <v>1874.1</v>
      </c>
      <c r="I17" s="41">
        <v>66395.7</v>
      </c>
      <c r="J17" s="41">
        <v>1874.1</v>
      </c>
      <c r="K17" s="41">
        <f t="shared" si="0"/>
        <v>99.999849388063694</v>
      </c>
      <c r="L17" s="41">
        <f t="shared" si="0"/>
        <v>100</v>
      </c>
    </row>
    <row r="18" spans="1:12" ht="30" x14ac:dyDescent="0.2">
      <c r="A18" s="21" t="s">
        <v>2</v>
      </c>
      <c r="B18" s="22">
        <v>944</v>
      </c>
      <c r="C18" s="23">
        <v>1</v>
      </c>
      <c r="D18" s="23">
        <v>4</v>
      </c>
      <c r="E18" s="14">
        <v>9900000000</v>
      </c>
      <c r="F18" s="22">
        <v>200</v>
      </c>
      <c r="G18" s="40">
        <f>+G19</f>
        <v>5318</v>
      </c>
      <c r="H18" s="40">
        <f>+H19</f>
        <v>942.9</v>
      </c>
      <c r="I18" s="40">
        <f>+I19</f>
        <v>4906.5</v>
      </c>
      <c r="J18" s="40">
        <f>+J19</f>
        <v>694.8</v>
      </c>
      <c r="K18" s="41">
        <f t="shared" si="0"/>
        <v>92.262128619781862</v>
      </c>
      <c r="L18" s="41">
        <f t="shared" si="0"/>
        <v>73.68755965637925</v>
      </c>
    </row>
    <row r="19" spans="1:12" ht="35.25" customHeight="1" x14ac:dyDescent="0.2">
      <c r="A19" s="21" t="s">
        <v>1</v>
      </c>
      <c r="B19" s="22">
        <v>944</v>
      </c>
      <c r="C19" s="23">
        <v>1</v>
      </c>
      <c r="D19" s="23">
        <v>4</v>
      </c>
      <c r="E19" s="14">
        <v>9900000000</v>
      </c>
      <c r="F19" s="22">
        <v>240</v>
      </c>
      <c r="G19" s="40">
        <v>5318</v>
      </c>
      <c r="H19" s="40">
        <v>942.9</v>
      </c>
      <c r="I19" s="41">
        <v>4906.5</v>
      </c>
      <c r="J19" s="41">
        <v>694.8</v>
      </c>
      <c r="K19" s="41">
        <f t="shared" si="0"/>
        <v>92.262128619781862</v>
      </c>
      <c r="L19" s="41">
        <f t="shared" si="0"/>
        <v>73.68755965637925</v>
      </c>
    </row>
    <row r="20" spans="1:12" ht="24" customHeight="1" x14ac:dyDescent="0.2">
      <c r="A20" s="24" t="s">
        <v>7</v>
      </c>
      <c r="B20" s="22">
        <v>944</v>
      </c>
      <c r="C20" s="23">
        <v>1</v>
      </c>
      <c r="D20" s="23">
        <v>4</v>
      </c>
      <c r="E20" s="14">
        <v>9900000000</v>
      </c>
      <c r="F20" s="22">
        <v>800</v>
      </c>
      <c r="G20" s="40">
        <f>G21</f>
        <v>44</v>
      </c>
      <c r="H20" s="40">
        <v>0</v>
      </c>
      <c r="I20" s="40">
        <f>I21</f>
        <v>12.7</v>
      </c>
      <c r="J20" s="41">
        <v>0</v>
      </c>
      <c r="K20" s="41">
        <f t="shared" si="0"/>
        <v>28.863636363636363</v>
      </c>
      <c r="L20" s="41">
        <v>0</v>
      </c>
    </row>
    <row r="21" spans="1:12" ht="22.5" customHeight="1" x14ac:dyDescent="0.2">
      <c r="A21" s="21" t="s">
        <v>35</v>
      </c>
      <c r="B21" s="22">
        <v>944</v>
      </c>
      <c r="C21" s="23">
        <v>1</v>
      </c>
      <c r="D21" s="23">
        <v>4</v>
      </c>
      <c r="E21" s="14">
        <v>9900000000</v>
      </c>
      <c r="F21" s="22">
        <v>850</v>
      </c>
      <c r="G21" s="40">
        <v>44</v>
      </c>
      <c r="H21" s="40">
        <v>0</v>
      </c>
      <c r="I21" s="41">
        <v>12.7</v>
      </c>
      <c r="J21" s="41">
        <v>0</v>
      </c>
      <c r="K21" s="41">
        <f t="shared" si="0"/>
        <v>28.863636363636363</v>
      </c>
      <c r="L21" s="41">
        <v>0</v>
      </c>
    </row>
    <row r="22" spans="1:12" ht="15.75" customHeight="1" x14ac:dyDescent="0.2">
      <c r="A22" s="21" t="s">
        <v>53</v>
      </c>
      <c r="B22" s="22">
        <v>944</v>
      </c>
      <c r="C22" s="23">
        <v>1</v>
      </c>
      <c r="D22" s="23">
        <v>11</v>
      </c>
      <c r="E22" s="36"/>
      <c r="F22" s="22"/>
      <c r="G22" s="40">
        <f>+G23</f>
        <v>225</v>
      </c>
      <c r="H22" s="40">
        <f t="shared" ref="H22:L22" si="1">+H23</f>
        <v>0</v>
      </c>
      <c r="I22" s="40">
        <f t="shared" si="1"/>
        <v>0</v>
      </c>
      <c r="J22" s="40">
        <f t="shared" si="1"/>
        <v>0</v>
      </c>
      <c r="K22" s="40">
        <f t="shared" si="1"/>
        <v>0</v>
      </c>
      <c r="L22" s="40">
        <f t="shared" si="1"/>
        <v>0</v>
      </c>
    </row>
    <row r="23" spans="1:12" ht="15.75" customHeight="1" x14ac:dyDescent="0.2">
      <c r="A23" s="21" t="s">
        <v>4</v>
      </c>
      <c r="B23" s="22">
        <v>944</v>
      </c>
      <c r="C23" s="23">
        <v>1</v>
      </c>
      <c r="D23" s="23">
        <v>11</v>
      </c>
      <c r="E23" s="36">
        <v>9900000000</v>
      </c>
      <c r="F23" s="22"/>
      <c r="G23" s="40">
        <f>+G24</f>
        <v>225</v>
      </c>
      <c r="H23" s="40">
        <f t="shared" ref="H23:L23" si="2">+H24</f>
        <v>0</v>
      </c>
      <c r="I23" s="40">
        <f t="shared" si="2"/>
        <v>0</v>
      </c>
      <c r="J23" s="40">
        <f t="shared" si="2"/>
        <v>0</v>
      </c>
      <c r="K23" s="40">
        <f t="shared" si="2"/>
        <v>0</v>
      </c>
      <c r="L23" s="40">
        <f t="shared" si="2"/>
        <v>0</v>
      </c>
    </row>
    <row r="24" spans="1:12" ht="24" customHeight="1" x14ac:dyDescent="0.2">
      <c r="A24" s="24" t="s">
        <v>7</v>
      </c>
      <c r="B24" s="22">
        <v>944</v>
      </c>
      <c r="C24" s="23">
        <v>1</v>
      </c>
      <c r="D24" s="23">
        <v>11</v>
      </c>
      <c r="E24" s="36">
        <v>9900000000</v>
      </c>
      <c r="F24" s="22">
        <v>800</v>
      </c>
      <c r="G24" s="40">
        <f>+G25</f>
        <v>225</v>
      </c>
      <c r="H24" s="40">
        <f t="shared" ref="H24:L24" si="3">+H25</f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</row>
    <row r="25" spans="1:12" ht="22.5" customHeight="1" x14ac:dyDescent="0.2">
      <c r="A25" s="21" t="s">
        <v>54</v>
      </c>
      <c r="B25" s="22">
        <v>944</v>
      </c>
      <c r="C25" s="23">
        <v>1</v>
      </c>
      <c r="D25" s="23">
        <v>11</v>
      </c>
      <c r="E25" s="36">
        <v>9900000000</v>
      </c>
      <c r="F25" s="22">
        <v>870</v>
      </c>
      <c r="G25" s="40">
        <v>225</v>
      </c>
      <c r="H25" s="40">
        <v>0</v>
      </c>
      <c r="I25" s="41">
        <v>0</v>
      </c>
      <c r="J25" s="41">
        <v>0</v>
      </c>
      <c r="K25" s="41">
        <v>0</v>
      </c>
      <c r="L25" s="41">
        <v>0</v>
      </c>
    </row>
    <row r="26" spans="1:12" ht="26.25" customHeight="1" x14ac:dyDescent="0.2">
      <c r="A26" s="21" t="s">
        <v>22</v>
      </c>
      <c r="B26" s="22">
        <v>944</v>
      </c>
      <c r="C26" s="23">
        <v>1</v>
      </c>
      <c r="D26" s="23">
        <v>13</v>
      </c>
      <c r="E26" s="28"/>
      <c r="F26" s="22"/>
      <c r="G26" s="40">
        <f>+G27</f>
        <v>26366.6</v>
      </c>
      <c r="H26" s="40">
        <f>+H27</f>
        <v>1576.6</v>
      </c>
      <c r="I26" s="40">
        <f t="shared" ref="I26:J26" si="4">+I27</f>
        <v>24669.5</v>
      </c>
      <c r="J26" s="40">
        <f t="shared" si="4"/>
        <v>1569.4</v>
      </c>
      <c r="K26" s="41">
        <f t="shared" ref="K26:K34" si="5">I26/G26*100</f>
        <v>93.563447695190121</v>
      </c>
      <c r="L26" s="41">
        <f t="shared" ref="L26:L31" si="6">J26/H26*100</f>
        <v>99.543321070658379</v>
      </c>
    </row>
    <row r="27" spans="1:12" ht="23.25" customHeight="1" x14ac:dyDescent="0.2">
      <c r="A27" s="21" t="s">
        <v>4</v>
      </c>
      <c r="B27" s="22">
        <v>944</v>
      </c>
      <c r="C27" s="23">
        <v>1</v>
      </c>
      <c r="D27" s="23">
        <v>13</v>
      </c>
      <c r="E27" s="28">
        <v>9900000000</v>
      </c>
      <c r="F27" s="22"/>
      <c r="G27" s="40">
        <f>+G28+G30+G32</f>
        <v>26366.6</v>
      </c>
      <c r="H27" s="40">
        <f>+H28+H30+H32</f>
        <v>1576.6</v>
      </c>
      <c r="I27" s="40">
        <f t="shared" ref="I27:J27" si="7">+I28+I30+I32</f>
        <v>24669.5</v>
      </c>
      <c r="J27" s="40">
        <f t="shared" si="7"/>
        <v>1569.4</v>
      </c>
      <c r="K27" s="41">
        <f t="shared" si="5"/>
        <v>93.563447695190121</v>
      </c>
      <c r="L27" s="41">
        <f t="shared" si="6"/>
        <v>99.543321070658379</v>
      </c>
    </row>
    <row r="28" spans="1:12" ht="32.25" customHeight="1" x14ac:dyDescent="0.2">
      <c r="A28" s="21" t="s">
        <v>2</v>
      </c>
      <c r="B28" s="22">
        <v>944</v>
      </c>
      <c r="C28" s="23">
        <v>1</v>
      </c>
      <c r="D28" s="23">
        <v>13</v>
      </c>
      <c r="E28" s="28">
        <v>9900000000</v>
      </c>
      <c r="F28" s="22">
        <v>200</v>
      </c>
      <c r="G28" s="40">
        <f>+G29</f>
        <v>711.6</v>
      </c>
      <c r="H28" s="40">
        <v>0</v>
      </c>
      <c r="I28" s="40">
        <f>+I29</f>
        <v>635.20000000000005</v>
      </c>
      <c r="J28" s="41">
        <v>0</v>
      </c>
      <c r="K28" s="41">
        <f t="shared" si="5"/>
        <v>89.263631253513211</v>
      </c>
      <c r="L28" s="41">
        <v>0</v>
      </c>
    </row>
    <row r="29" spans="1:12" ht="33" customHeight="1" x14ac:dyDescent="0.2">
      <c r="A29" s="21" t="s">
        <v>1</v>
      </c>
      <c r="B29" s="22">
        <v>944</v>
      </c>
      <c r="C29" s="23">
        <v>1</v>
      </c>
      <c r="D29" s="23">
        <v>13</v>
      </c>
      <c r="E29" s="28">
        <v>9900000000</v>
      </c>
      <c r="F29" s="22">
        <v>240</v>
      </c>
      <c r="G29" s="40">
        <v>711.6</v>
      </c>
      <c r="H29" s="40">
        <v>0</v>
      </c>
      <c r="I29" s="41">
        <v>635.20000000000005</v>
      </c>
      <c r="J29" s="41">
        <v>0</v>
      </c>
      <c r="K29" s="41">
        <f t="shared" si="5"/>
        <v>89.263631253513211</v>
      </c>
      <c r="L29" s="41">
        <v>0</v>
      </c>
    </row>
    <row r="30" spans="1:12" ht="39" customHeight="1" x14ac:dyDescent="0.2">
      <c r="A30" s="21" t="s">
        <v>55</v>
      </c>
      <c r="B30" s="22">
        <v>944</v>
      </c>
      <c r="C30" s="23">
        <v>1</v>
      </c>
      <c r="D30" s="23">
        <v>13</v>
      </c>
      <c r="E30" s="36">
        <v>9900000000</v>
      </c>
      <c r="F30" s="22">
        <v>600</v>
      </c>
      <c r="G30" s="42">
        <f>+G31</f>
        <v>25107.8</v>
      </c>
      <c r="H30" s="40">
        <f>+H31</f>
        <v>1576.6</v>
      </c>
      <c r="I30" s="40">
        <f t="shared" ref="I30:J30" si="8">+I31</f>
        <v>24034.2</v>
      </c>
      <c r="J30" s="40">
        <f t="shared" si="8"/>
        <v>1569.4</v>
      </c>
      <c r="K30" s="41">
        <f t="shared" si="5"/>
        <v>95.724037948366643</v>
      </c>
      <c r="L30" s="41">
        <f t="shared" si="6"/>
        <v>99.543321070658379</v>
      </c>
    </row>
    <row r="31" spans="1:12" ht="21.75" customHeight="1" x14ac:dyDescent="0.2">
      <c r="A31" s="21" t="s">
        <v>56</v>
      </c>
      <c r="B31" s="22">
        <v>944</v>
      </c>
      <c r="C31" s="23">
        <v>1</v>
      </c>
      <c r="D31" s="23">
        <v>13</v>
      </c>
      <c r="E31" s="36">
        <v>9900000000</v>
      </c>
      <c r="F31" s="22">
        <v>610</v>
      </c>
      <c r="G31" s="42">
        <v>25107.8</v>
      </c>
      <c r="H31" s="40">
        <v>1576.6</v>
      </c>
      <c r="I31" s="41">
        <v>24034.2</v>
      </c>
      <c r="J31" s="41">
        <v>1569.4</v>
      </c>
      <c r="K31" s="41">
        <f t="shared" si="5"/>
        <v>95.724037948366643</v>
      </c>
      <c r="L31" s="41">
        <f t="shared" si="6"/>
        <v>99.543321070658379</v>
      </c>
    </row>
    <row r="32" spans="1:12" ht="26.25" customHeight="1" x14ac:dyDescent="0.2">
      <c r="A32" s="24" t="s">
        <v>7</v>
      </c>
      <c r="B32" s="22">
        <v>944</v>
      </c>
      <c r="C32" s="23">
        <v>1</v>
      </c>
      <c r="D32" s="23">
        <v>13</v>
      </c>
      <c r="E32" s="36">
        <v>9900000000</v>
      </c>
      <c r="F32" s="22">
        <v>800</v>
      </c>
      <c r="G32" s="40">
        <f>+G33+G34</f>
        <v>547.20000000000005</v>
      </c>
      <c r="H32" s="40">
        <f t="shared" ref="H32:J32" si="9">+H33+H34</f>
        <v>0</v>
      </c>
      <c r="I32" s="40">
        <f t="shared" si="9"/>
        <v>0.1</v>
      </c>
      <c r="J32" s="40">
        <f t="shared" si="9"/>
        <v>0</v>
      </c>
      <c r="K32" s="41">
        <f t="shared" si="5"/>
        <v>1.827485380116959E-2</v>
      </c>
      <c r="L32" s="41">
        <v>0</v>
      </c>
    </row>
    <row r="33" spans="1:12" ht="20.25" customHeight="1" x14ac:dyDescent="0.2">
      <c r="A33" s="21" t="s">
        <v>57</v>
      </c>
      <c r="B33" s="22">
        <v>944</v>
      </c>
      <c r="C33" s="23">
        <v>1</v>
      </c>
      <c r="D33" s="23">
        <v>13</v>
      </c>
      <c r="E33" s="36">
        <v>9900000000</v>
      </c>
      <c r="F33" s="22">
        <v>830</v>
      </c>
      <c r="G33" s="40">
        <v>547.1</v>
      </c>
      <c r="H33" s="40">
        <v>0</v>
      </c>
      <c r="I33" s="41">
        <v>0</v>
      </c>
      <c r="J33" s="41">
        <v>0</v>
      </c>
      <c r="K33" s="41">
        <f t="shared" si="5"/>
        <v>0</v>
      </c>
      <c r="L33" s="41">
        <v>0</v>
      </c>
    </row>
    <row r="34" spans="1:12" ht="26.25" customHeight="1" x14ac:dyDescent="0.2">
      <c r="A34" s="21" t="s">
        <v>35</v>
      </c>
      <c r="B34" s="22">
        <v>944</v>
      </c>
      <c r="C34" s="23">
        <v>1</v>
      </c>
      <c r="D34" s="23">
        <v>13</v>
      </c>
      <c r="E34" s="36">
        <v>9900000000</v>
      </c>
      <c r="F34" s="22">
        <v>850</v>
      </c>
      <c r="G34" s="40">
        <v>0.1</v>
      </c>
      <c r="H34" s="40">
        <v>0</v>
      </c>
      <c r="I34" s="41">
        <v>0.1</v>
      </c>
      <c r="J34" s="41">
        <v>0</v>
      </c>
      <c r="K34" s="41">
        <f t="shared" si="5"/>
        <v>100</v>
      </c>
      <c r="L34" s="41">
        <v>0</v>
      </c>
    </row>
    <row r="35" spans="1:12" ht="15.75" x14ac:dyDescent="0.25">
      <c r="A35" s="17" t="s">
        <v>21</v>
      </c>
      <c r="B35" s="18">
        <v>944</v>
      </c>
      <c r="C35" s="19">
        <v>2</v>
      </c>
      <c r="D35" s="19" t="s">
        <v>3</v>
      </c>
      <c r="E35" s="20" t="s">
        <v>3</v>
      </c>
      <c r="F35" s="18" t="s">
        <v>3</v>
      </c>
      <c r="G35" s="39">
        <f>+G36</f>
        <v>129.9</v>
      </c>
      <c r="H35" s="39">
        <v>0</v>
      </c>
      <c r="I35" s="39">
        <f>+I36</f>
        <v>128.5</v>
      </c>
      <c r="J35" s="37">
        <v>0</v>
      </c>
      <c r="K35" s="37">
        <f t="shared" si="0"/>
        <v>98.922247882986909</v>
      </c>
      <c r="L35" s="37">
        <v>0</v>
      </c>
    </row>
    <row r="36" spans="1:12" ht="23.25" customHeight="1" x14ac:dyDescent="0.2">
      <c r="A36" s="21" t="s">
        <v>20</v>
      </c>
      <c r="B36" s="22">
        <v>944</v>
      </c>
      <c r="C36" s="23">
        <v>2</v>
      </c>
      <c r="D36" s="23">
        <v>4</v>
      </c>
      <c r="E36" s="14" t="s">
        <v>3</v>
      </c>
      <c r="F36" s="22" t="s">
        <v>3</v>
      </c>
      <c r="G36" s="40">
        <f>+G37</f>
        <v>129.9</v>
      </c>
      <c r="H36" s="40">
        <v>0</v>
      </c>
      <c r="I36" s="40">
        <f>+I37</f>
        <v>128.5</v>
      </c>
      <c r="J36" s="41">
        <v>0</v>
      </c>
      <c r="K36" s="41">
        <f t="shared" si="0"/>
        <v>98.922247882986909</v>
      </c>
      <c r="L36" s="41">
        <v>0</v>
      </c>
    </row>
    <row r="37" spans="1:12" ht="26.25" customHeight="1" x14ac:dyDescent="0.2">
      <c r="A37" s="21" t="s">
        <v>4</v>
      </c>
      <c r="B37" s="22">
        <v>944</v>
      </c>
      <c r="C37" s="23">
        <v>2</v>
      </c>
      <c r="D37" s="23">
        <v>4</v>
      </c>
      <c r="E37" s="14">
        <v>9900000000</v>
      </c>
      <c r="F37" s="22" t="s">
        <v>3</v>
      </c>
      <c r="G37" s="40">
        <f>+G38</f>
        <v>129.9</v>
      </c>
      <c r="H37" s="40">
        <v>0</v>
      </c>
      <c r="I37" s="40">
        <f>+I38</f>
        <v>128.5</v>
      </c>
      <c r="J37" s="41">
        <v>0</v>
      </c>
      <c r="K37" s="41">
        <f t="shared" si="0"/>
        <v>98.922247882986909</v>
      </c>
      <c r="L37" s="41">
        <v>0</v>
      </c>
    </row>
    <row r="38" spans="1:12" ht="37.5" customHeight="1" x14ac:dyDescent="0.2">
      <c r="A38" s="21" t="s">
        <v>2</v>
      </c>
      <c r="B38" s="22">
        <v>944</v>
      </c>
      <c r="C38" s="23">
        <v>2</v>
      </c>
      <c r="D38" s="23">
        <v>4</v>
      </c>
      <c r="E38" s="14">
        <v>9900000000</v>
      </c>
      <c r="F38" s="22">
        <v>200</v>
      </c>
      <c r="G38" s="40">
        <f>+G39</f>
        <v>129.9</v>
      </c>
      <c r="H38" s="40">
        <v>0</v>
      </c>
      <c r="I38" s="40">
        <f>+I39</f>
        <v>128.5</v>
      </c>
      <c r="J38" s="41">
        <v>0</v>
      </c>
      <c r="K38" s="41">
        <f t="shared" si="0"/>
        <v>98.922247882986909</v>
      </c>
      <c r="L38" s="41">
        <v>0</v>
      </c>
    </row>
    <row r="39" spans="1:12" ht="38.25" customHeight="1" x14ac:dyDescent="0.2">
      <c r="A39" s="21" t="s">
        <v>1</v>
      </c>
      <c r="B39" s="22">
        <v>944</v>
      </c>
      <c r="C39" s="23">
        <v>2</v>
      </c>
      <c r="D39" s="23">
        <v>4</v>
      </c>
      <c r="E39" s="14">
        <v>9900000000</v>
      </c>
      <c r="F39" s="22">
        <v>240</v>
      </c>
      <c r="G39" s="40">
        <v>129.9</v>
      </c>
      <c r="H39" s="40">
        <v>0</v>
      </c>
      <c r="I39" s="41">
        <v>128.5</v>
      </c>
      <c r="J39" s="41">
        <v>0</v>
      </c>
      <c r="K39" s="41">
        <f t="shared" si="0"/>
        <v>98.922247882986909</v>
      </c>
      <c r="L39" s="41">
        <v>0</v>
      </c>
    </row>
    <row r="40" spans="1:12" ht="31.5" x14ac:dyDescent="0.25">
      <c r="A40" s="17" t="s">
        <v>19</v>
      </c>
      <c r="B40" s="18">
        <v>944</v>
      </c>
      <c r="C40" s="19">
        <v>3</v>
      </c>
      <c r="D40" s="19" t="s">
        <v>3</v>
      </c>
      <c r="E40" s="20" t="s">
        <v>3</v>
      </c>
      <c r="F40" s="18" t="s">
        <v>3</v>
      </c>
      <c r="G40" s="39">
        <f>+G41+G46</f>
        <v>2490.9</v>
      </c>
      <c r="H40" s="39">
        <f>+H46</f>
        <v>171.7</v>
      </c>
      <c r="I40" s="39">
        <f>+I41+I46</f>
        <v>2288.4</v>
      </c>
      <c r="J40" s="39">
        <f>+J46</f>
        <v>171.7</v>
      </c>
      <c r="K40" s="37">
        <f t="shared" si="0"/>
        <v>91.870408286161634</v>
      </c>
      <c r="L40" s="37">
        <v>100</v>
      </c>
    </row>
    <row r="41" spans="1:12" ht="39" customHeight="1" x14ac:dyDescent="0.2">
      <c r="A41" s="21" t="s">
        <v>18</v>
      </c>
      <c r="B41" s="22">
        <v>944</v>
      </c>
      <c r="C41" s="23">
        <v>3</v>
      </c>
      <c r="D41" s="23">
        <v>9</v>
      </c>
      <c r="E41" s="14" t="s">
        <v>3</v>
      </c>
      <c r="F41" s="22" t="s">
        <v>3</v>
      </c>
      <c r="G41" s="40">
        <f>+G42</f>
        <v>340.4</v>
      </c>
      <c r="H41" s="40">
        <v>0</v>
      </c>
      <c r="I41" s="40">
        <f>+I42</f>
        <v>137.9</v>
      </c>
      <c r="J41" s="41">
        <v>0</v>
      </c>
      <c r="K41" s="41">
        <f t="shared" si="0"/>
        <v>40.511163337250302</v>
      </c>
      <c r="L41" s="41">
        <v>0</v>
      </c>
    </row>
    <row r="42" spans="1:12" ht="22.5" customHeight="1" x14ac:dyDescent="0.2">
      <c r="A42" s="21" t="s">
        <v>4</v>
      </c>
      <c r="B42" s="22">
        <v>944</v>
      </c>
      <c r="C42" s="23">
        <v>3</v>
      </c>
      <c r="D42" s="23">
        <v>9</v>
      </c>
      <c r="E42" s="14">
        <v>9900000000</v>
      </c>
      <c r="F42" s="22" t="s">
        <v>3</v>
      </c>
      <c r="G42" s="40">
        <f>+G43</f>
        <v>340.4</v>
      </c>
      <c r="H42" s="40">
        <v>0</v>
      </c>
      <c r="I42" s="40">
        <f>+I43</f>
        <v>137.9</v>
      </c>
      <c r="J42" s="41">
        <v>0</v>
      </c>
      <c r="K42" s="41">
        <f t="shared" si="0"/>
        <v>40.511163337250302</v>
      </c>
      <c r="L42" s="41">
        <v>0</v>
      </c>
    </row>
    <row r="43" spans="1:12" ht="34.5" customHeight="1" x14ac:dyDescent="0.2">
      <c r="A43" s="21" t="s">
        <v>2</v>
      </c>
      <c r="B43" s="22">
        <v>944</v>
      </c>
      <c r="C43" s="23">
        <v>3</v>
      </c>
      <c r="D43" s="23">
        <v>9</v>
      </c>
      <c r="E43" s="14">
        <v>9900000000</v>
      </c>
      <c r="F43" s="22">
        <v>200</v>
      </c>
      <c r="G43" s="40">
        <f>+G44+G45</f>
        <v>340.4</v>
      </c>
      <c r="H43" s="40">
        <v>0</v>
      </c>
      <c r="I43" s="40">
        <f>+I44+I45</f>
        <v>137.9</v>
      </c>
      <c r="J43" s="41">
        <v>0</v>
      </c>
      <c r="K43" s="41">
        <f t="shared" si="0"/>
        <v>40.511163337250302</v>
      </c>
      <c r="L43" s="41">
        <v>0</v>
      </c>
    </row>
    <row r="44" spans="1:12" ht="36" customHeight="1" x14ac:dyDescent="0.2">
      <c r="A44" s="21" t="s">
        <v>36</v>
      </c>
      <c r="B44" s="22">
        <v>944</v>
      </c>
      <c r="C44" s="23">
        <v>3</v>
      </c>
      <c r="D44" s="23">
        <v>9</v>
      </c>
      <c r="E44" s="14">
        <v>9900000000</v>
      </c>
      <c r="F44" s="22">
        <v>230</v>
      </c>
      <c r="G44" s="40">
        <v>17.399999999999999</v>
      </c>
      <c r="H44" s="40">
        <v>0</v>
      </c>
      <c r="I44" s="41">
        <v>0</v>
      </c>
      <c r="J44" s="41">
        <v>0</v>
      </c>
      <c r="K44" s="41">
        <f t="shared" si="0"/>
        <v>0</v>
      </c>
      <c r="L44" s="41">
        <v>0</v>
      </c>
    </row>
    <row r="45" spans="1:12" ht="31.5" customHeight="1" x14ac:dyDescent="0.2">
      <c r="A45" s="21" t="s">
        <v>1</v>
      </c>
      <c r="B45" s="22">
        <v>944</v>
      </c>
      <c r="C45" s="23">
        <v>3</v>
      </c>
      <c r="D45" s="23">
        <v>9</v>
      </c>
      <c r="E45" s="14">
        <v>9900000000</v>
      </c>
      <c r="F45" s="22">
        <v>240</v>
      </c>
      <c r="G45" s="40">
        <v>323</v>
      </c>
      <c r="H45" s="40">
        <v>0</v>
      </c>
      <c r="I45" s="41">
        <v>137.9</v>
      </c>
      <c r="J45" s="41">
        <v>0</v>
      </c>
      <c r="K45" s="41">
        <f t="shared" si="0"/>
        <v>42.693498452012385</v>
      </c>
      <c r="L45" s="41">
        <v>0</v>
      </c>
    </row>
    <row r="46" spans="1:12" ht="34.5" customHeight="1" x14ac:dyDescent="0.2">
      <c r="A46" s="21" t="s">
        <v>17</v>
      </c>
      <c r="B46" s="22">
        <v>944</v>
      </c>
      <c r="C46" s="23">
        <v>3</v>
      </c>
      <c r="D46" s="23">
        <v>14</v>
      </c>
      <c r="E46" s="14" t="s">
        <v>3</v>
      </c>
      <c r="F46" s="22" t="s">
        <v>3</v>
      </c>
      <c r="G46" s="40">
        <f t="shared" ref="G46:J47" si="10">+G47</f>
        <v>2150.5</v>
      </c>
      <c r="H46" s="40">
        <f t="shared" si="10"/>
        <v>171.7</v>
      </c>
      <c r="I46" s="40">
        <f t="shared" si="10"/>
        <v>2150.5</v>
      </c>
      <c r="J46" s="40">
        <f t="shared" si="10"/>
        <v>171.7</v>
      </c>
      <c r="K46" s="41">
        <f t="shared" si="0"/>
        <v>100</v>
      </c>
      <c r="L46" s="41">
        <v>100</v>
      </c>
    </row>
    <row r="47" spans="1:12" ht="20.25" customHeight="1" x14ac:dyDescent="0.2">
      <c r="A47" s="21" t="s">
        <v>4</v>
      </c>
      <c r="B47" s="22">
        <v>944</v>
      </c>
      <c r="C47" s="23">
        <v>3</v>
      </c>
      <c r="D47" s="23">
        <v>14</v>
      </c>
      <c r="E47" s="14">
        <v>9900000000</v>
      </c>
      <c r="F47" s="22" t="s">
        <v>3</v>
      </c>
      <c r="G47" s="40">
        <f t="shared" si="10"/>
        <v>2150.5</v>
      </c>
      <c r="H47" s="40">
        <f t="shared" si="10"/>
        <v>171.7</v>
      </c>
      <c r="I47" s="40">
        <f t="shared" si="10"/>
        <v>2150.5</v>
      </c>
      <c r="J47" s="40">
        <f t="shared" si="10"/>
        <v>171.7</v>
      </c>
      <c r="K47" s="41">
        <f t="shared" si="0"/>
        <v>100</v>
      </c>
      <c r="L47" s="41">
        <v>100</v>
      </c>
    </row>
    <row r="48" spans="1:12" ht="34.5" customHeight="1" x14ac:dyDescent="0.2">
      <c r="A48" s="21" t="s">
        <v>11</v>
      </c>
      <c r="B48" s="22">
        <v>944</v>
      </c>
      <c r="C48" s="23">
        <v>3</v>
      </c>
      <c r="D48" s="23">
        <v>14</v>
      </c>
      <c r="E48" s="14">
        <v>9900000000</v>
      </c>
      <c r="F48" s="22">
        <v>600</v>
      </c>
      <c r="G48" s="40">
        <f>+G49</f>
        <v>2150.5</v>
      </c>
      <c r="H48" s="40">
        <f t="shared" ref="H48:J48" si="11">+H49</f>
        <v>171.7</v>
      </c>
      <c r="I48" s="40">
        <f t="shared" si="11"/>
        <v>2150.5</v>
      </c>
      <c r="J48" s="40">
        <f t="shared" si="11"/>
        <v>171.7</v>
      </c>
      <c r="K48" s="41">
        <f t="shared" si="0"/>
        <v>100</v>
      </c>
      <c r="L48" s="41">
        <v>100</v>
      </c>
    </row>
    <row r="49" spans="1:12" ht="39.75" customHeight="1" x14ac:dyDescent="0.2">
      <c r="A49" s="21" t="s">
        <v>10</v>
      </c>
      <c r="B49" s="22">
        <v>944</v>
      </c>
      <c r="C49" s="23">
        <v>3</v>
      </c>
      <c r="D49" s="23">
        <v>14</v>
      </c>
      <c r="E49" s="36">
        <v>9900000000</v>
      </c>
      <c r="F49" s="22">
        <v>630</v>
      </c>
      <c r="G49" s="40">
        <v>2150.5</v>
      </c>
      <c r="H49" s="40">
        <v>171.7</v>
      </c>
      <c r="I49" s="41">
        <v>2150.5</v>
      </c>
      <c r="J49" s="41">
        <v>171.7</v>
      </c>
      <c r="K49" s="41">
        <f t="shared" ref="K49" si="12">I49/G49*100</f>
        <v>100</v>
      </c>
      <c r="L49" s="41">
        <f t="shared" ref="L49" si="13">J49/H49*100</f>
        <v>100</v>
      </c>
    </row>
    <row r="50" spans="1:12" ht="15.75" x14ac:dyDescent="0.25">
      <c r="A50" s="17" t="s">
        <v>58</v>
      </c>
      <c r="B50" s="18">
        <v>944</v>
      </c>
      <c r="C50" s="19">
        <v>4</v>
      </c>
      <c r="D50" s="19"/>
      <c r="E50" s="20"/>
      <c r="F50" s="18"/>
      <c r="G50" s="39">
        <f>+G51</f>
        <v>4584.1000000000004</v>
      </c>
      <c r="H50" s="39">
        <v>0</v>
      </c>
      <c r="I50" s="39">
        <f>+I51</f>
        <v>2563.5</v>
      </c>
      <c r="J50" s="39">
        <v>0</v>
      </c>
      <c r="K50" s="41">
        <f t="shared" ref="K50:K54" si="14">I50/G50*100</f>
        <v>55.92155493990095</v>
      </c>
      <c r="L50" s="41">
        <v>0</v>
      </c>
    </row>
    <row r="51" spans="1:12" ht="24.75" customHeight="1" x14ac:dyDescent="0.2">
      <c r="A51" s="21" t="s">
        <v>59</v>
      </c>
      <c r="B51" s="22">
        <v>944</v>
      </c>
      <c r="C51" s="23">
        <v>4</v>
      </c>
      <c r="D51" s="23">
        <v>9</v>
      </c>
      <c r="E51" s="36"/>
      <c r="F51" s="22"/>
      <c r="G51" s="40">
        <f>+G52</f>
        <v>4584.1000000000004</v>
      </c>
      <c r="H51" s="40">
        <v>0</v>
      </c>
      <c r="I51" s="40">
        <f>+I52</f>
        <v>2563.5</v>
      </c>
      <c r="J51" s="40">
        <v>0</v>
      </c>
      <c r="K51" s="41">
        <f t="shared" si="14"/>
        <v>55.92155493990095</v>
      </c>
      <c r="L51" s="41">
        <v>0</v>
      </c>
    </row>
    <row r="52" spans="1:12" ht="21.75" customHeight="1" x14ac:dyDescent="0.2">
      <c r="A52" s="21" t="s">
        <v>4</v>
      </c>
      <c r="B52" s="22">
        <v>944</v>
      </c>
      <c r="C52" s="23">
        <v>4</v>
      </c>
      <c r="D52" s="23">
        <v>9</v>
      </c>
      <c r="E52" s="36">
        <v>9900000000</v>
      </c>
      <c r="F52" s="22"/>
      <c r="G52" s="40">
        <f>+G53</f>
        <v>4584.1000000000004</v>
      </c>
      <c r="H52" s="40">
        <v>0</v>
      </c>
      <c r="I52" s="40">
        <f>+I53</f>
        <v>2563.5</v>
      </c>
      <c r="J52" s="40">
        <v>0</v>
      </c>
      <c r="K52" s="41">
        <f t="shared" si="14"/>
        <v>55.92155493990095</v>
      </c>
      <c r="L52" s="41">
        <v>0</v>
      </c>
    </row>
    <row r="53" spans="1:12" ht="39.75" customHeight="1" x14ac:dyDescent="0.2">
      <c r="A53" s="21" t="s">
        <v>55</v>
      </c>
      <c r="B53" s="22">
        <v>944</v>
      </c>
      <c r="C53" s="23">
        <v>4</v>
      </c>
      <c r="D53" s="23">
        <v>9</v>
      </c>
      <c r="E53" s="36">
        <v>9900000000</v>
      </c>
      <c r="F53" s="22">
        <v>600</v>
      </c>
      <c r="G53" s="40">
        <f>+G54</f>
        <v>4584.1000000000004</v>
      </c>
      <c r="H53" s="40">
        <v>0</v>
      </c>
      <c r="I53" s="40">
        <f>+I54</f>
        <v>2563.5</v>
      </c>
      <c r="J53" s="40">
        <v>0</v>
      </c>
      <c r="K53" s="41">
        <f t="shared" si="14"/>
        <v>55.92155493990095</v>
      </c>
      <c r="L53" s="41">
        <v>0</v>
      </c>
    </row>
    <row r="54" spans="1:12" ht="15" x14ac:dyDescent="0.2">
      <c r="A54" s="21" t="s">
        <v>56</v>
      </c>
      <c r="B54" s="22">
        <v>944</v>
      </c>
      <c r="C54" s="23">
        <v>4</v>
      </c>
      <c r="D54" s="23">
        <v>9</v>
      </c>
      <c r="E54" s="36">
        <v>9900000000</v>
      </c>
      <c r="F54" s="22">
        <v>610</v>
      </c>
      <c r="G54" s="40">
        <v>4584.1000000000004</v>
      </c>
      <c r="H54" s="40">
        <v>0</v>
      </c>
      <c r="I54" s="40">
        <v>2563.5</v>
      </c>
      <c r="J54" s="40">
        <v>0</v>
      </c>
      <c r="K54" s="41">
        <f t="shared" si="14"/>
        <v>55.92155493990095</v>
      </c>
      <c r="L54" s="41">
        <v>0</v>
      </c>
    </row>
    <row r="55" spans="1:12" ht="15.75" x14ac:dyDescent="0.25">
      <c r="A55" s="17" t="s">
        <v>16</v>
      </c>
      <c r="B55" s="18">
        <v>944</v>
      </c>
      <c r="C55" s="19">
        <v>5</v>
      </c>
      <c r="D55" s="19" t="s">
        <v>3</v>
      </c>
      <c r="E55" s="20" t="s">
        <v>3</v>
      </c>
      <c r="F55" s="18" t="s">
        <v>3</v>
      </c>
      <c r="G55" s="39">
        <f>+G56</f>
        <v>57702.9</v>
      </c>
      <c r="H55" s="39">
        <f t="shared" ref="H55:J55" si="15">+H56</f>
        <v>1690</v>
      </c>
      <c r="I55" s="39">
        <f t="shared" si="15"/>
        <v>56010.100000000006</v>
      </c>
      <c r="J55" s="39">
        <f t="shared" si="15"/>
        <v>1690</v>
      </c>
      <c r="K55" s="37">
        <f t="shared" si="0"/>
        <v>97.066351951115109</v>
      </c>
      <c r="L55" s="41">
        <f t="shared" si="0"/>
        <v>100</v>
      </c>
    </row>
    <row r="56" spans="1:12" ht="15" x14ac:dyDescent="0.2">
      <c r="A56" s="21" t="s">
        <v>15</v>
      </c>
      <c r="B56" s="22">
        <v>944</v>
      </c>
      <c r="C56" s="23">
        <v>5</v>
      </c>
      <c r="D56" s="23">
        <v>3</v>
      </c>
      <c r="E56" s="14" t="s">
        <v>3</v>
      </c>
      <c r="F56" s="22" t="s">
        <v>3</v>
      </c>
      <c r="G56" s="40">
        <f>+G57</f>
        <v>57702.9</v>
      </c>
      <c r="H56" s="40">
        <f>+H57</f>
        <v>1690</v>
      </c>
      <c r="I56" s="40">
        <f>+I57</f>
        <v>56010.100000000006</v>
      </c>
      <c r="J56" s="40">
        <f>+J57</f>
        <v>1690</v>
      </c>
      <c r="K56" s="41">
        <f t="shared" si="0"/>
        <v>97.066351951115109</v>
      </c>
      <c r="L56" s="41">
        <f t="shared" si="0"/>
        <v>100</v>
      </c>
    </row>
    <row r="57" spans="1:12" ht="23.25" customHeight="1" x14ac:dyDescent="0.2">
      <c r="A57" s="21" t="s">
        <v>4</v>
      </c>
      <c r="B57" s="22">
        <v>944</v>
      </c>
      <c r="C57" s="23">
        <v>5</v>
      </c>
      <c r="D57" s="23">
        <v>3</v>
      </c>
      <c r="E57" s="14">
        <v>9900000000</v>
      </c>
      <c r="F57" s="22" t="s">
        <v>3</v>
      </c>
      <c r="G57" s="40">
        <f>+G58+G60</f>
        <v>57702.9</v>
      </c>
      <c r="H57" s="40">
        <f>+H58+H60</f>
        <v>1690</v>
      </c>
      <c r="I57" s="40">
        <f>+I58+I60</f>
        <v>56010.100000000006</v>
      </c>
      <c r="J57" s="40">
        <f>+J58+J60</f>
        <v>1690</v>
      </c>
      <c r="K57" s="41">
        <f t="shared" si="0"/>
        <v>97.066351951115109</v>
      </c>
      <c r="L57" s="41">
        <f t="shared" si="0"/>
        <v>100</v>
      </c>
    </row>
    <row r="58" spans="1:12" ht="39" customHeight="1" x14ac:dyDescent="0.2">
      <c r="A58" s="21" t="s">
        <v>2</v>
      </c>
      <c r="B58" s="22">
        <v>944</v>
      </c>
      <c r="C58" s="23">
        <v>5</v>
      </c>
      <c r="D58" s="23">
        <v>3</v>
      </c>
      <c r="E58" s="14">
        <v>9900000000</v>
      </c>
      <c r="F58" s="22">
        <v>200</v>
      </c>
      <c r="G58" s="40">
        <f>+G59</f>
        <v>2426.3000000000002</v>
      </c>
      <c r="H58" s="40">
        <v>0</v>
      </c>
      <c r="I58" s="40">
        <f>+I59</f>
        <v>2426.3000000000002</v>
      </c>
      <c r="J58" s="41">
        <f>+J59</f>
        <v>0</v>
      </c>
      <c r="K58" s="41">
        <f t="shared" si="0"/>
        <v>100</v>
      </c>
      <c r="L58" s="41">
        <v>0</v>
      </c>
    </row>
    <row r="59" spans="1:12" ht="39" customHeight="1" x14ac:dyDescent="0.2">
      <c r="A59" s="21" t="s">
        <v>1</v>
      </c>
      <c r="B59" s="22">
        <v>944</v>
      </c>
      <c r="C59" s="23">
        <v>5</v>
      </c>
      <c r="D59" s="23">
        <v>3</v>
      </c>
      <c r="E59" s="14">
        <v>9900000000</v>
      </c>
      <c r="F59" s="22">
        <v>240</v>
      </c>
      <c r="G59" s="40">
        <v>2426.3000000000002</v>
      </c>
      <c r="H59" s="40">
        <v>0</v>
      </c>
      <c r="I59" s="41">
        <v>2426.3000000000002</v>
      </c>
      <c r="J59" s="41">
        <v>0</v>
      </c>
      <c r="K59" s="41">
        <f t="shared" si="0"/>
        <v>100</v>
      </c>
      <c r="L59" s="41">
        <v>0</v>
      </c>
    </row>
    <row r="60" spans="1:12" ht="39" customHeight="1" x14ac:dyDescent="0.2">
      <c r="A60" s="21" t="s">
        <v>55</v>
      </c>
      <c r="B60" s="22">
        <v>944</v>
      </c>
      <c r="C60" s="23">
        <v>5</v>
      </c>
      <c r="D60" s="23">
        <v>3</v>
      </c>
      <c r="E60" s="36">
        <v>9900000000</v>
      </c>
      <c r="F60" s="22">
        <v>600</v>
      </c>
      <c r="G60" s="40">
        <f>+G61</f>
        <v>55276.6</v>
      </c>
      <c r="H60" s="40">
        <f>+H61</f>
        <v>1690</v>
      </c>
      <c r="I60" s="40">
        <f>+I61</f>
        <v>53583.8</v>
      </c>
      <c r="J60" s="40">
        <f>+J61</f>
        <v>1690</v>
      </c>
      <c r="K60" s="41">
        <f t="shared" si="0"/>
        <v>96.937582991718017</v>
      </c>
      <c r="L60" s="41">
        <f t="shared" si="0"/>
        <v>100</v>
      </c>
    </row>
    <row r="61" spans="1:12" ht="21.75" customHeight="1" x14ac:dyDescent="0.2">
      <c r="A61" s="21" t="s">
        <v>56</v>
      </c>
      <c r="B61" s="22">
        <v>944</v>
      </c>
      <c r="C61" s="23">
        <v>5</v>
      </c>
      <c r="D61" s="23">
        <v>3</v>
      </c>
      <c r="E61" s="36">
        <v>9900000000</v>
      </c>
      <c r="F61" s="22">
        <v>610</v>
      </c>
      <c r="G61" s="40">
        <v>55276.6</v>
      </c>
      <c r="H61" s="40">
        <v>1690</v>
      </c>
      <c r="I61" s="41">
        <v>53583.8</v>
      </c>
      <c r="J61" s="41">
        <v>1690</v>
      </c>
      <c r="K61" s="41">
        <f t="shared" si="0"/>
        <v>96.937582991718017</v>
      </c>
      <c r="L61" s="41">
        <f t="shared" si="0"/>
        <v>100</v>
      </c>
    </row>
    <row r="62" spans="1:12" ht="15.75" x14ac:dyDescent="0.25">
      <c r="A62" s="17" t="s">
        <v>14</v>
      </c>
      <c r="B62" s="18">
        <v>944</v>
      </c>
      <c r="C62" s="19">
        <v>7</v>
      </c>
      <c r="D62" s="19" t="s">
        <v>3</v>
      </c>
      <c r="E62" s="20" t="s">
        <v>3</v>
      </c>
      <c r="F62" s="18" t="s">
        <v>3</v>
      </c>
      <c r="G62" s="39">
        <v>100</v>
      </c>
      <c r="H62" s="39">
        <v>0</v>
      </c>
      <c r="I62" s="39">
        <v>100</v>
      </c>
      <c r="J62" s="37">
        <v>0</v>
      </c>
      <c r="K62" s="37">
        <f t="shared" si="0"/>
        <v>100</v>
      </c>
      <c r="L62" s="37">
        <v>0</v>
      </c>
    </row>
    <row r="63" spans="1:12" ht="22.5" customHeight="1" x14ac:dyDescent="0.2">
      <c r="A63" s="21" t="s">
        <v>60</v>
      </c>
      <c r="B63" s="22">
        <v>944</v>
      </c>
      <c r="C63" s="23">
        <v>7</v>
      </c>
      <c r="D63" s="23">
        <v>7</v>
      </c>
      <c r="E63" s="14" t="s">
        <v>3</v>
      </c>
      <c r="F63" s="22" t="s">
        <v>3</v>
      </c>
      <c r="G63" s="40">
        <v>100</v>
      </c>
      <c r="H63" s="40">
        <v>0</v>
      </c>
      <c r="I63" s="40">
        <v>100</v>
      </c>
      <c r="J63" s="41">
        <v>0</v>
      </c>
      <c r="K63" s="41">
        <f t="shared" si="0"/>
        <v>100</v>
      </c>
      <c r="L63" s="41">
        <v>0</v>
      </c>
    </row>
    <row r="64" spans="1:12" ht="19.5" customHeight="1" x14ac:dyDescent="0.2">
      <c r="A64" s="21" t="s">
        <v>4</v>
      </c>
      <c r="B64" s="22">
        <v>944</v>
      </c>
      <c r="C64" s="23">
        <v>7</v>
      </c>
      <c r="D64" s="23">
        <v>7</v>
      </c>
      <c r="E64" s="14">
        <v>9900000000</v>
      </c>
      <c r="F64" s="22" t="s">
        <v>3</v>
      </c>
      <c r="G64" s="40">
        <f>+G65</f>
        <v>100</v>
      </c>
      <c r="H64" s="40">
        <v>0</v>
      </c>
      <c r="I64" s="40">
        <f>+I65</f>
        <v>100</v>
      </c>
      <c r="J64" s="41">
        <v>0</v>
      </c>
      <c r="K64" s="41">
        <f t="shared" si="0"/>
        <v>100</v>
      </c>
      <c r="L64" s="41">
        <v>0</v>
      </c>
    </row>
    <row r="65" spans="1:12" ht="42.75" customHeight="1" x14ac:dyDescent="0.2">
      <c r="A65" s="21" t="s">
        <v>2</v>
      </c>
      <c r="B65" s="22">
        <v>944</v>
      </c>
      <c r="C65" s="23">
        <v>7</v>
      </c>
      <c r="D65" s="23">
        <v>7</v>
      </c>
      <c r="E65" s="14">
        <v>9900000000</v>
      </c>
      <c r="F65" s="22">
        <v>200</v>
      </c>
      <c r="G65" s="40">
        <f>+G66</f>
        <v>100</v>
      </c>
      <c r="H65" s="40">
        <v>0</v>
      </c>
      <c r="I65" s="40">
        <f>+I66</f>
        <v>100</v>
      </c>
      <c r="J65" s="41">
        <v>0</v>
      </c>
      <c r="K65" s="41">
        <f t="shared" si="0"/>
        <v>100</v>
      </c>
      <c r="L65" s="41">
        <v>0</v>
      </c>
    </row>
    <row r="66" spans="1:12" ht="42" customHeight="1" x14ac:dyDescent="0.2">
      <c r="A66" s="21" t="s">
        <v>1</v>
      </c>
      <c r="B66" s="22">
        <v>944</v>
      </c>
      <c r="C66" s="23">
        <v>7</v>
      </c>
      <c r="D66" s="23">
        <v>7</v>
      </c>
      <c r="E66" s="14">
        <v>9900000000</v>
      </c>
      <c r="F66" s="22">
        <v>240</v>
      </c>
      <c r="G66" s="40">
        <v>100</v>
      </c>
      <c r="H66" s="40">
        <v>0</v>
      </c>
      <c r="I66" s="41">
        <v>100</v>
      </c>
      <c r="J66" s="41">
        <v>0</v>
      </c>
      <c r="K66" s="41">
        <f t="shared" si="0"/>
        <v>100</v>
      </c>
      <c r="L66" s="41">
        <v>0</v>
      </c>
    </row>
    <row r="67" spans="1:12" ht="15.75" x14ac:dyDescent="0.25">
      <c r="A67" s="17" t="s">
        <v>13</v>
      </c>
      <c r="B67" s="18">
        <v>944</v>
      </c>
      <c r="C67" s="19">
        <v>8</v>
      </c>
      <c r="D67" s="19" t="s">
        <v>3</v>
      </c>
      <c r="E67" s="20" t="s">
        <v>3</v>
      </c>
      <c r="F67" s="18" t="s">
        <v>3</v>
      </c>
      <c r="G67" s="39">
        <f t="shared" ref="G67:J70" si="16">+G68</f>
        <v>682</v>
      </c>
      <c r="H67" s="39">
        <f t="shared" si="16"/>
        <v>132</v>
      </c>
      <c r="I67" s="39">
        <f t="shared" si="16"/>
        <v>673.8</v>
      </c>
      <c r="J67" s="39">
        <f t="shared" si="16"/>
        <v>123.8</v>
      </c>
      <c r="K67" s="37">
        <f t="shared" si="0"/>
        <v>98.797653958944281</v>
      </c>
      <c r="L67" s="41">
        <f t="shared" si="0"/>
        <v>93.787878787878782</v>
      </c>
    </row>
    <row r="68" spans="1:12" ht="24.75" customHeight="1" x14ac:dyDescent="0.2">
      <c r="A68" s="21" t="s">
        <v>12</v>
      </c>
      <c r="B68" s="29">
        <v>944</v>
      </c>
      <c r="C68" s="30">
        <v>8</v>
      </c>
      <c r="D68" s="30">
        <v>4</v>
      </c>
      <c r="E68" s="31" t="s">
        <v>3</v>
      </c>
      <c r="F68" s="29" t="s">
        <v>3</v>
      </c>
      <c r="G68" s="40">
        <f t="shared" si="16"/>
        <v>682</v>
      </c>
      <c r="H68" s="40">
        <f t="shared" si="16"/>
        <v>132</v>
      </c>
      <c r="I68" s="40">
        <f t="shared" si="16"/>
        <v>673.8</v>
      </c>
      <c r="J68" s="40">
        <f t="shared" si="16"/>
        <v>123.8</v>
      </c>
      <c r="K68" s="41">
        <f t="shared" si="0"/>
        <v>98.797653958944281</v>
      </c>
      <c r="L68" s="41">
        <f t="shared" si="0"/>
        <v>93.787878787878782</v>
      </c>
    </row>
    <row r="69" spans="1:12" ht="15" x14ac:dyDescent="0.2">
      <c r="A69" s="21" t="s">
        <v>4</v>
      </c>
      <c r="B69" s="22">
        <v>944</v>
      </c>
      <c r="C69" s="23">
        <v>8</v>
      </c>
      <c r="D69" s="23">
        <v>4</v>
      </c>
      <c r="E69" s="14">
        <v>9900000000</v>
      </c>
      <c r="F69" s="22" t="s">
        <v>3</v>
      </c>
      <c r="G69" s="40">
        <f t="shared" si="16"/>
        <v>682</v>
      </c>
      <c r="H69" s="40">
        <f t="shared" si="16"/>
        <v>132</v>
      </c>
      <c r="I69" s="40">
        <f t="shared" si="16"/>
        <v>673.8</v>
      </c>
      <c r="J69" s="40">
        <f t="shared" si="16"/>
        <v>123.8</v>
      </c>
      <c r="K69" s="41">
        <f t="shared" si="0"/>
        <v>98.797653958944281</v>
      </c>
      <c r="L69" s="41">
        <f t="shared" si="0"/>
        <v>93.787878787878782</v>
      </c>
    </row>
    <row r="70" spans="1:12" ht="37.5" customHeight="1" x14ac:dyDescent="0.2">
      <c r="A70" s="21" t="s">
        <v>2</v>
      </c>
      <c r="B70" s="22">
        <v>944</v>
      </c>
      <c r="C70" s="23">
        <v>8</v>
      </c>
      <c r="D70" s="23">
        <v>4</v>
      </c>
      <c r="E70" s="14">
        <v>9900000000</v>
      </c>
      <c r="F70" s="22">
        <v>200</v>
      </c>
      <c r="G70" s="40">
        <f t="shared" si="16"/>
        <v>682</v>
      </c>
      <c r="H70" s="40">
        <f t="shared" si="16"/>
        <v>132</v>
      </c>
      <c r="I70" s="40">
        <f t="shared" si="16"/>
        <v>673.8</v>
      </c>
      <c r="J70" s="40">
        <f t="shared" si="16"/>
        <v>123.8</v>
      </c>
      <c r="K70" s="41">
        <f t="shared" si="0"/>
        <v>98.797653958944281</v>
      </c>
      <c r="L70" s="41">
        <f t="shared" si="0"/>
        <v>93.787878787878782</v>
      </c>
    </row>
    <row r="71" spans="1:12" ht="41.25" customHeight="1" x14ac:dyDescent="0.2">
      <c r="A71" s="21" t="s">
        <v>1</v>
      </c>
      <c r="B71" s="22">
        <v>944</v>
      </c>
      <c r="C71" s="23">
        <v>8</v>
      </c>
      <c r="D71" s="23">
        <v>4</v>
      </c>
      <c r="E71" s="14">
        <v>9900000000</v>
      </c>
      <c r="F71" s="22">
        <v>240</v>
      </c>
      <c r="G71" s="40">
        <v>682</v>
      </c>
      <c r="H71" s="40">
        <v>132</v>
      </c>
      <c r="I71" s="41">
        <v>673.8</v>
      </c>
      <c r="J71" s="41">
        <v>123.8</v>
      </c>
      <c r="K71" s="41">
        <f t="shared" si="0"/>
        <v>98.797653958944281</v>
      </c>
      <c r="L71" s="41">
        <f t="shared" si="0"/>
        <v>93.787878787878782</v>
      </c>
    </row>
    <row r="72" spans="1:12" ht="15.75" x14ac:dyDescent="0.25">
      <c r="A72" s="17" t="s">
        <v>9</v>
      </c>
      <c r="B72" s="18">
        <v>944</v>
      </c>
      <c r="C72" s="19">
        <v>11</v>
      </c>
      <c r="D72" s="19"/>
      <c r="E72" s="20" t="s">
        <v>3</v>
      </c>
      <c r="F72" s="18" t="s">
        <v>3</v>
      </c>
      <c r="G72" s="39">
        <f t="shared" ref="G72:J73" si="17">+G73</f>
        <v>3026.2999999999997</v>
      </c>
      <c r="H72" s="39">
        <f t="shared" si="17"/>
        <v>1101.4000000000001</v>
      </c>
      <c r="I72" s="39">
        <f t="shared" si="17"/>
        <v>2295.1999999999998</v>
      </c>
      <c r="J72" s="39">
        <f t="shared" si="17"/>
        <v>636.20000000000005</v>
      </c>
      <c r="K72" s="37">
        <f t="shared" si="0"/>
        <v>75.841787000627818</v>
      </c>
      <c r="L72" s="41">
        <f t="shared" si="0"/>
        <v>57.762847285273288</v>
      </c>
    </row>
    <row r="73" spans="1:12" ht="15" x14ac:dyDescent="0.2">
      <c r="A73" s="21" t="s">
        <v>8</v>
      </c>
      <c r="B73" s="22">
        <v>944</v>
      </c>
      <c r="C73" s="23">
        <v>11</v>
      </c>
      <c r="D73" s="23">
        <v>1</v>
      </c>
      <c r="E73" s="14" t="s">
        <v>3</v>
      </c>
      <c r="F73" s="22" t="s">
        <v>3</v>
      </c>
      <c r="G73" s="40">
        <f t="shared" si="17"/>
        <v>3026.2999999999997</v>
      </c>
      <c r="H73" s="40">
        <f t="shared" si="17"/>
        <v>1101.4000000000001</v>
      </c>
      <c r="I73" s="40">
        <f t="shared" si="17"/>
        <v>2295.1999999999998</v>
      </c>
      <c r="J73" s="40">
        <f t="shared" si="17"/>
        <v>636.20000000000005</v>
      </c>
      <c r="K73" s="41">
        <f t="shared" si="0"/>
        <v>75.841787000627818</v>
      </c>
      <c r="L73" s="41">
        <f t="shared" si="0"/>
        <v>57.762847285273288</v>
      </c>
    </row>
    <row r="74" spans="1:12" ht="19.5" customHeight="1" x14ac:dyDescent="0.2">
      <c r="A74" s="21" t="s">
        <v>4</v>
      </c>
      <c r="B74" s="22">
        <v>944</v>
      </c>
      <c r="C74" s="23">
        <v>11</v>
      </c>
      <c r="D74" s="23">
        <v>1</v>
      </c>
      <c r="E74" s="14">
        <v>9900000000</v>
      </c>
      <c r="F74" s="22" t="s">
        <v>3</v>
      </c>
      <c r="G74" s="40">
        <f>+G75+G77</f>
        <v>3026.2999999999997</v>
      </c>
      <c r="H74" s="40">
        <f>+H75+H77</f>
        <v>1101.4000000000001</v>
      </c>
      <c r="I74" s="40">
        <f>+I75+I77</f>
        <v>2295.1999999999998</v>
      </c>
      <c r="J74" s="40">
        <f>+J75+J77</f>
        <v>636.20000000000005</v>
      </c>
      <c r="K74" s="41">
        <f t="shared" si="0"/>
        <v>75.841787000627818</v>
      </c>
      <c r="L74" s="41">
        <f t="shared" si="0"/>
        <v>57.762847285273288</v>
      </c>
    </row>
    <row r="75" spans="1:12" ht="41.25" customHeight="1" x14ac:dyDescent="0.2">
      <c r="A75" s="21" t="s">
        <v>2</v>
      </c>
      <c r="B75" s="22">
        <v>944</v>
      </c>
      <c r="C75" s="23">
        <v>11</v>
      </c>
      <c r="D75" s="23">
        <v>1</v>
      </c>
      <c r="E75" s="14">
        <v>9900000000</v>
      </c>
      <c r="F75" s="22">
        <v>200</v>
      </c>
      <c r="G75" s="40">
        <f>+G76</f>
        <v>2819.1</v>
      </c>
      <c r="H75" s="40">
        <f>+H76</f>
        <v>1101.4000000000001</v>
      </c>
      <c r="I75" s="40">
        <f>+I76</f>
        <v>2088</v>
      </c>
      <c r="J75" s="40">
        <f>+J76</f>
        <v>636.20000000000005</v>
      </c>
      <c r="K75" s="41">
        <f t="shared" si="0"/>
        <v>74.066191337660953</v>
      </c>
      <c r="L75" s="41">
        <f t="shared" si="0"/>
        <v>57.762847285273288</v>
      </c>
    </row>
    <row r="76" spans="1:12" ht="33" customHeight="1" x14ac:dyDescent="0.2">
      <c r="A76" s="21" t="s">
        <v>1</v>
      </c>
      <c r="B76" s="22">
        <v>944</v>
      </c>
      <c r="C76" s="23">
        <v>11</v>
      </c>
      <c r="D76" s="23">
        <v>1</v>
      </c>
      <c r="E76" s="14">
        <v>9900000000</v>
      </c>
      <c r="F76" s="22">
        <v>240</v>
      </c>
      <c r="G76" s="40">
        <v>2819.1</v>
      </c>
      <c r="H76" s="40">
        <v>1101.4000000000001</v>
      </c>
      <c r="I76" s="41">
        <v>2088</v>
      </c>
      <c r="J76" s="41">
        <v>636.20000000000005</v>
      </c>
      <c r="K76" s="41">
        <f t="shared" si="0"/>
        <v>74.066191337660953</v>
      </c>
      <c r="L76" s="41">
        <f t="shared" si="0"/>
        <v>57.762847285273288</v>
      </c>
    </row>
    <row r="77" spans="1:12" ht="23.25" customHeight="1" x14ac:dyDescent="0.2">
      <c r="A77" s="21" t="s">
        <v>7</v>
      </c>
      <c r="B77" s="22">
        <v>944</v>
      </c>
      <c r="C77" s="23">
        <v>11</v>
      </c>
      <c r="D77" s="23">
        <v>1</v>
      </c>
      <c r="E77" s="14">
        <v>9900000000</v>
      </c>
      <c r="F77" s="22">
        <v>800</v>
      </c>
      <c r="G77" s="40">
        <f>+G78</f>
        <v>207.2</v>
      </c>
      <c r="H77" s="40">
        <v>0</v>
      </c>
      <c r="I77" s="40">
        <f>+I78</f>
        <v>207.2</v>
      </c>
      <c r="J77" s="41">
        <v>0</v>
      </c>
      <c r="K77" s="41">
        <f t="shared" si="0"/>
        <v>100</v>
      </c>
      <c r="L77" s="41">
        <v>0</v>
      </c>
    </row>
    <row r="78" spans="1:12" ht="57.75" customHeight="1" x14ac:dyDescent="0.2">
      <c r="A78" s="21" t="s">
        <v>48</v>
      </c>
      <c r="B78" s="22">
        <v>944</v>
      </c>
      <c r="C78" s="23">
        <v>11</v>
      </c>
      <c r="D78" s="23">
        <v>1</v>
      </c>
      <c r="E78" s="35">
        <v>9900000000</v>
      </c>
      <c r="F78" s="22">
        <v>810</v>
      </c>
      <c r="G78" s="40">
        <v>207.2</v>
      </c>
      <c r="H78" s="40">
        <v>0</v>
      </c>
      <c r="I78" s="41">
        <v>207.2</v>
      </c>
      <c r="J78" s="41">
        <v>0</v>
      </c>
      <c r="K78" s="41">
        <f t="shared" si="0"/>
        <v>100</v>
      </c>
      <c r="L78" s="41">
        <v>0</v>
      </c>
    </row>
    <row r="79" spans="1:12" ht="15.75" x14ac:dyDescent="0.25">
      <c r="A79" s="17" t="s">
        <v>6</v>
      </c>
      <c r="B79" s="18">
        <v>944</v>
      </c>
      <c r="C79" s="19">
        <v>12</v>
      </c>
      <c r="D79" s="19" t="s">
        <v>3</v>
      </c>
      <c r="E79" s="20" t="s">
        <v>3</v>
      </c>
      <c r="F79" s="18" t="s">
        <v>3</v>
      </c>
      <c r="G79" s="39">
        <f>+G80</f>
        <v>400</v>
      </c>
      <c r="H79" s="39">
        <v>0</v>
      </c>
      <c r="I79" s="39">
        <f>+I80</f>
        <v>399.3</v>
      </c>
      <c r="J79" s="37">
        <v>0</v>
      </c>
      <c r="K79" s="37">
        <f t="shared" si="0"/>
        <v>99.825000000000003</v>
      </c>
      <c r="L79" s="37">
        <v>0</v>
      </c>
    </row>
    <row r="80" spans="1:12" ht="27" customHeight="1" x14ac:dyDescent="0.2">
      <c r="A80" s="21" t="s">
        <v>5</v>
      </c>
      <c r="B80" s="22">
        <v>944</v>
      </c>
      <c r="C80" s="23">
        <v>12</v>
      </c>
      <c r="D80" s="23">
        <v>4</v>
      </c>
      <c r="E80" s="14" t="s">
        <v>3</v>
      </c>
      <c r="F80" s="22" t="s">
        <v>3</v>
      </c>
      <c r="G80" s="40">
        <f>+G81</f>
        <v>400</v>
      </c>
      <c r="H80" s="40">
        <v>0</v>
      </c>
      <c r="I80" s="40">
        <f>+I81</f>
        <v>399.3</v>
      </c>
      <c r="J80" s="41">
        <v>0</v>
      </c>
      <c r="K80" s="41">
        <f t="shared" si="0"/>
        <v>99.825000000000003</v>
      </c>
      <c r="L80" s="41">
        <v>0</v>
      </c>
    </row>
    <row r="81" spans="1:12" ht="23.25" customHeight="1" x14ac:dyDescent="0.2">
      <c r="A81" s="21" t="s">
        <v>4</v>
      </c>
      <c r="B81" s="22">
        <v>944</v>
      </c>
      <c r="C81" s="23">
        <v>12</v>
      </c>
      <c r="D81" s="23">
        <v>4</v>
      </c>
      <c r="E81" s="14">
        <v>9900000000</v>
      </c>
      <c r="F81" s="22" t="s">
        <v>3</v>
      </c>
      <c r="G81" s="40">
        <f>+G82</f>
        <v>400</v>
      </c>
      <c r="H81" s="40">
        <v>0</v>
      </c>
      <c r="I81" s="40">
        <f>+I82</f>
        <v>399.3</v>
      </c>
      <c r="J81" s="41">
        <v>0</v>
      </c>
      <c r="K81" s="41">
        <f t="shared" si="0"/>
        <v>99.825000000000003</v>
      </c>
      <c r="L81" s="41">
        <v>0</v>
      </c>
    </row>
    <row r="82" spans="1:12" ht="35.25" customHeight="1" x14ac:dyDescent="0.2">
      <c r="A82" s="21" t="s">
        <v>2</v>
      </c>
      <c r="B82" s="22">
        <v>944</v>
      </c>
      <c r="C82" s="23">
        <v>12</v>
      </c>
      <c r="D82" s="23">
        <v>4</v>
      </c>
      <c r="E82" s="14">
        <v>9900000000</v>
      </c>
      <c r="F82" s="22">
        <v>200</v>
      </c>
      <c r="G82" s="40">
        <f>+G83</f>
        <v>400</v>
      </c>
      <c r="H82" s="40">
        <v>0</v>
      </c>
      <c r="I82" s="40">
        <f>+I83</f>
        <v>399.3</v>
      </c>
      <c r="J82" s="41">
        <v>0</v>
      </c>
      <c r="K82" s="41">
        <f t="shared" si="0"/>
        <v>99.825000000000003</v>
      </c>
      <c r="L82" s="41">
        <v>0</v>
      </c>
    </row>
    <row r="83" spans="1:12" ht="38.25" customHeight="1" x14ac:dyDescent="0.2">
      <c r="A83" s="21" t="s">
        <v>1</v>
      </c>
      <c r="B83" s="22">
        <v>944</v>
      </c>
      <c r="C83" s="23">
        <v>12</v>
      </c>
      <c r="D83" s="23">
        <v>4</v>
      </c>
      <c r="E83" s="14">
        <v>9900000000</v>
      </c>
      <c r="F83" s="22">
        <v>240</v>
      </c>
      <c r="G83" s="43">
        <v>400</v>
      </c>
      <c r="H83" s="40">
        <v>0</v>
      </c>
      <c r="I83" s="41">
        <v>399.3</v>
      </c>
      <c r="J83" s="41">
        <v>0</v>
      </c>
      <c r="K83" s="41">
        <f t="shared" si="0"/>
        <v>99.825000000000003</v>
      </c>
      <c r="L83" s="41">
        <v>0</v>
      </c>
    </row>
    <row r="84" spans="1:12" ht="15.75" x14ac:dyDescent="0.25">
      <c r="A84" s="3" t="s">
        <v>0</v>
      </c>
      <c r="B84" s="32"/>
      <c r="C84" s="32"/>
      <c r="D84" s="32"/>
      <c r="E84" s="33"/>
      <c r="F84" s="34"/>
      <c r="G84" s="37">
        <f>+G12</f>
        <v>167465.49999999997</v>
      </c>
      <c r="H84" s="38">
        <f>H12</f>
        <v>7488.7000000000007</v>
      </c>
      <c r="I84" s="37">
        <f>+I12</f>
        <v>160443.19999999998</v>
      </c>
      <c r="J84" s="38">
        <f>J12</f>
        <v>6759.9999999999991</v>
      </c>
      <c r="K84" s="37">
        <f t="shared" si="0"/>
        <v>95.806718398714963</v>
      </c>
      <c r="L84" s="37">
        <f t="shared" si="0"/>
        <v>90.26933913763402</v>
      </c>
    </row>
    <row r="85" spans="1:12" ht="15" x14ac:dyDescent="0.2">
      <c r="A85" s="25"/>
      <c r="B85" s="25"/>
      <c r="C85" s="25"/>
      <c r="D85" s="25"/>
      <c r="E85" s="25"/>
      <c r="F85" s="25"/>
      <c r="G85" s="25"/>
      <c r="H85" s="25"/>
    </row>
    <row r="86" spans="1:12" ht="15" x14ac:dyDescent="0.2">
      <c r="A86" s="25"/>
      <c r="B86" s="25"/>
      <c r="C86" s="25"/>
      <c r="D86" s="25"/>
      <c r="E86" s="25"/>
      <c r="F86" s="25"/>
      <c r="G86" s="25"/>
      <c r="H86" s="25"/>
    </row>
    <row r="87" spans="1:12" ht="15" x14ac:dyDescent="0.2">
      <c r="A87" s="25"/>
      <c r="B87" s="25"/>
      <c r="C87" s="25"/>
      <c r="D87" s="25"/>
      <c r="E87" s="25"/>
      <c r="F87" s="25"/>
      <c r="G87" s="25"/>
      <c r="H87" s="25"/>
    </row>
    <row r="88" spans="1:12" ht="15" x14ac:dyDescent="0.2">
      <c r="A88" s="25"/>
      <c r="B88" s="25"/>
      <c r="C88" s="25"/>
      <c r="D88" s="25"/>
      <c r="E88" s="25"/>
      <c r="F88" s="25"/>
      <c r="H88" s="25"/>
    </row>
    <row r="94" spans="1:12" x14ac:dyDescent="0.2">
      <c r="I94" s="51"/>
      <c r="J94" s="51"/>
    </row>
    <row r="108" spans="9:9" x14ac:dyDescent="0.2">
      <c r="I108" s="27"/>
    </row>
    <row r="133" spans="1:1" x14ac:dyDescent="0.2">
      <c r="A133" s="1" t="s">
        <v>40</v>
      </c>
    </row>
    <row r="134" spans="1:1" x14ac:dyDescent="0.2">
      <c r="A134" s="1" t="s">
        <v>43</v>
      </c>
    </row>
    <row r="146" spans="1:1" x14ac:dyDescent="0.2">
      <c r="A146" s="1" t="s">
        <v>44</v>
      </c>
    </row>
  </sheetData>
  <mergeCells count="17">
    <mergeCell ref="I4:L4"/>
    <mergeCell ref="I9:J9"/>
    <mergeCell ref="K9:L9"/>
    <mergeCell ref="A6:L6"/>
    <mergeCell ref="I94:J94"/>
    <mergeCell ref="A4:H4"/>
    <mergeCell ref="A9:A10"/>
    <mergeCell ref="B9:B10"/>
    <mergeCell ref="D8:F8"/>
    <mergeCell ref="C9:F9"/>
    <mergeCell ref="G9:H9"/>
    <mergeCell ref="I1:L1"/>
    <mergeCell ref="I2:L2"/>
    <mergeCell ref="I3:L3"/>
    <mergeCell ref="A1:H1"/>
    <mergeCell ref="A2:H2"/>
    <mergeCell ref="A3:H3"/>
  </mergeCells>
  <pageMargins left="0.59055118110236227" right="0.39370078740157483" top="0.59055118110236227" bottom="0.59055118110236227" header="0.27559055118110237" footer="0.27559055118110237"/>
  <pageSetup paperSize="9" scale="48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Новый_8</vt:lpstr>
      <vt:lpstr>Новый_8!Заголовки_для_печати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2018-03-15T12:43:29Z</cp:lastPrinted>
  <dcterms:created xsi:type="dcterms:W3CDTF">2015-08-24T12:27:18Z</dcterms:created>
  <dcterms:modified xsi:type="dcterms:W3CDTF">2018-03-15T14:06:39Z</dcterms:modified>
</cp:coreProperties>
</file>