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1" i="1" l="1"/>
  <c r="H20" i="1" l="1"/>
  <c r="N21" i="1" l="1"/>
  <c r="L21" i="1" l="1"/>
  <c r="J21" i="1"/>
  <c r="H23" i="1"/>
  <c r="H19" i="1" l="1"/>
  <c r="H22" i="1" l="1"/>
  <c r="F21" i="1" l="1"/>
  <c r="G25" i="1" l="1"/>
  <c r="H25" i="1"/>
  <c r="I25" i="1"/>
  <c r="J25" i="1"/>
  <c r="K25" i="1"/>
  <c r="L25" i="1"/>
  <c r="M25" i="1"/>
  <c r="N25" i="1"/>
  <c r="O25" i="1"/>
  <c r="F25" i="1"/>
  <c r="P25" i="1" l="1"/>
  <c r="Q23" i="1"/>
  <c r="P23" i="1"/>
  <c r="Q22" i="1"/>
  <c r="P22" i="1"/>
  <c r="Q21" i="1"/>
  <c r="P21" i="1"/>
  <c r="Q20" i="1"/>
  <c r="P20" i="1"/>
  <c r="Q19" i="1"/>
  <c r="Q25" i="1" s="1"/>
  <c r="P19" i="1"/>
</calcChain>
</file>

<file path=xl/sharedStrings.xml><?xml version="1.0" encoding="utf-8"?>
<sst xmlns="http://schemas.openxmlformats.org/spreadsheetml/2006/main" count="75" uniqueCount="48">
  <si>
    <t>№ п/п</t>
  </si>
  <si>
    <t>Наименование мероприятия</t>
  </si>
  <si>
    <t>Ответственные исполнители мероприятия</t>
  </si>
  <si>
    <t>Соисполнители мероприятия</t>
  </si>
  <si>
    <t>Срок реализации</t>
  </si>
  <si>
    <t>Объем финансирования по годам (в разрезе источников финансирования), тыс. рублей</t>
  </si>
  <si>
    <t>Ожидаемый результат</t>
  </si>
  <si>
    <t>2021 год</t>
  </si>
  <si>
    <t>2022 год</t>
  </si>
  <si>
    <t>2023 год</t>
  </si>
  <si>
    <t>2024 год</t>
  </si>
  <si>
    <t>2025 год</t>
  </si>
  <si>
    <t>Всего</t>
  </si>
  <si>
    <t>Местный бюджет</t>
  </si>
  <si>
    <t>Областной бюджет</t>
  </si>
  <si>
    <t>Содержание и установка малых архитектурных форм</t>
  </si>
  <si>
    <t>2021- 2025</t>
  </si>
  <si>
    <t>&lt;*&gt; В случае если по мероприятию имеется кредиторская задолженность, в графе "Всего" указываются значения, рассчитанные по формуле:</t>
  </si>
  <si>
    <t>V - объем финансирования;</t>
  </si>
  <si>
    <t>Vi - объем финансирования i-го мероприятия по годам;</t>
  </si>
  <si>
    <t>Ki - сумма кредиторской задолженности по i-му мероприятию за прошедший финансовый год (годы).</t>
  </si>
  <si>
    <t>Приложение №2</t>
  </si>
  <si>
    <t xml:space="preserve">Перечень
мероприятий Муниципальной программы
</t>
  </si>
  <si>
    <t xml:space="preserve">«Благоустройство и содержание территории </t>
  </si>
  <si>
    <t xml:space="preserve">Советского внутригородского района </t>
  </si>
  <si>
    <r>
      <t>городского округа Самара» на 2021-2025 годы</t>
    </r>
    <r>
      <rPr>
        <sz val="10"/>
        <color rgb="FF000000"/>
        <rFont val="Times New Roman"/>
        <family val="1"/>
        <charset val="204"/>
      </rPr>
      <t xml:space="preserve"> </t>
    </r>
  </si>
  <si>
    <t>к Муниципальной программе</t>
  </si>
  <si>
    <t>Улучшение транспортно-эксплуатационного состояния  внутриквартальных проездов, не закреплённых за обслуживающими организациями, на территории Советского внутригородского района городского округа Самара</t>
  </si>
  <si>
    <t>Улучшение санитарного состояния территории Советского внутригородского района городского округа Самара</t>
  </si>
  <si>
    <t>Улучшение экологической и эстетической обстановки в Советском внутригородском районе городского округа Самара</t>
  </si>
  <si>
    <t>Улучшение эстетической обстановки на территории Советского внутригородского района городского округа Самара</t>
  </si>
  <si>
    <t>Всего по Муниципальной программе:</t>
  </si>
  <si>
    <t>V=∑ Vi-∑ Ki, где:</t>
  </si>
  <si>
    <t>Отдел по жилищно-коммунальному хозяйству Администрации Советского внутригородского района городского округа Самара</t>
  </si>
  <si>
    <t>Муниципальное бюджетное учреждение Советского внутригородского района городского округа Самара «Советский»</t>
  </si>
  <si>
    <t>Муниципальное бюджетное учреждение Советского внутригородского района городского округа Самара«Советский»</t>
  </si>
  <si>
    <t>Выполнение работ по озеленению территории Советского внутригородского района городского округа Самара</t>
  </si>
  <si>
    <t>Поддержание и улучшение санитарного состояния территории Советского внутригородского района городского округа Самара, создание благоприятных условий для населения</t>
  </si>
  <si>
    <t xml:space="preserve"> городского округа Самара</t>
  </si>
  <si>
    <t xml:space="preserve">внутригородского района </t>
  </si>
  <si>
    <t xml:space="preserve">городского округа Самара </t>
  </si>
  <si>
    <t xml:space="preserve">к постановлению </t>
  </si>
  <si>
    <t>Администрации Советского</t>
  </si>
  <si>
    <t>Выполнение работ по вывозу отходов с несанкционированных свалок</t>
  </si>
  <si>
    <t xml:space="preserve">                                                                    от «___»________ 2022 г. № ______   </t>
  </si>
  <si>
    <t>Приложение № 2</t>
  </si>
  <si>
    <t>Ремонт дворовых территорий многоквартирных домов, внутриквартальных проездов к дворовым территориям многоквартирных домов в рамках благоустройства территории Советского внутригородского района</t>
  </si>
  <si>
    <t>Демонтаж, вывоз, хранение и утилизация самовольно установленных и (или) незаконно расположенных временных некапитальных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</si>
</sst>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topLeftCell="A17" workbookViewId="0">
      <selection activeCell="B22" sqref="B22"/>
    </sheetView>
  </sheetViews>
  <sheetFormatPr defaultRowHeight="12.75" x14ac:dyDescent="0.2"/>
  <cols>
    <col min="1" max="1" width="6" style="2" customWidth="1"/>
    <col min="2" max="2" width="28.5703125" style="2" customWidth="1"/>
    <col min="3" max="3" width="30.7109375" style="2" customWidth="1"/>
    <col min="4" max="4" width="28.140625" style="2" customWidth="1"/>
    <col min="5" max="5" width="14.140625" style="2" customWidth="1"/>
    <col min="6" max="6" width="9.28515625" style="2" bestFit="1" customWidth="1"/>
    <col min="7" max="7" width="9.85546875" style="2" customWidth="1"/>
    <col min="8" max="8" width="9.42578125" style="2" customWidth="1"/>
    <col min="9" max="9" width="9.5703125" style="2" customWidth="1"/>
    <col min="10" max="10" width="9.28515625" style="2" bestFit="1" customWidth="1"/>
    <col min="11" max="11" width="9.42578125" style="2" customWidth="1"/>
    <col min="12" max="12" width="9.28515625" style="2" bestFit="1" customWidth="1"/>
    <col min="13" max="13" width="9.42578125" style="2" customWidth="1"/>
    <col min="14" max="14" width="9.28515625" style="2" bestFit="1" customWidth="1"/>
    <col min="15" max="15" width="9.42578125" style="2" customWidth="1"/>
    <col min="16" max="16" width="10.140625" style="2" bestFit="1" customWidth="1"/>
    <col min="17" max="17" width="9.5703125" style="2" customWidth="1"/>
    <col min="18" max="18" width="31.28515625" style="2" customWidth="1"/>
    <col min="19" max="16384" width="9.140625" style="2"/>
  </cols>
  <sheetData>
    <row r="1" spans="1:18" x14ac:dyDescent="0.2">
      <c r="R1" s="7" t="s">
        <v>45</v>
      </c>
    </row>
    <row r="2" spans="1:18" x14ac:dyDescent="0.2">
      <c r="R2" s="7" t="s">
        <v>41</v>
      </c>
    </row>
    <row r="3" spans="1:18" x14ac:dyDescent="0.2">
      <c r="R3" s="7" t="s">
        <v>42</v>
      </c>
    </row>
    <row r="4" spans="1:18" x14ac:dyDescent="0.2">
      <c r="R4" s="7" t="s">
        <v>39</v>
      </c>
    </row>
    <row r="5" spans="1:18" x14ac:dyDescent="0.2">
      <c r="R5" s="7" t="s">
        <v>40</v>
      </c>
    </row>
    <row r="6" spans="1:18" x14ac:dyDescent="0.2">
      <c r="R6" s="7" t="s">
        <v>44</v>
      </c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7" t="s">
        <v>21</v>
      </c>
    </row>
    <row r="9" spans="1:18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9" t="s">
        <v>26</v>
      </c>
    </row>
    <row r="10" spans="1:18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" t="s">
        <v>24</v>
      </c>
    </row>
    <row r="11" spans="1:18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" t="s">
        <v>38</v>
      </c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" t="s">
        <v>23</v>
      </c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 t="s">
        <v>24</v>
      </c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8" t="s">
        <v>25</v>
      </c>
    </row>
    <row r="15" spans="1:18" ht="47.25" customHeight="1" x14ac:dyDescent="0.2">
      <c r="A15" s="1"/>
      <c r="B15" s="1"/>
      <c r="C15" s="22" t="s">
        <v>22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"/>
      <c r="Q15" s="1"/>
      <c r="R15" s="1"/>
    </row>
    <row r="16" spans="1:18" s="3" customFormat="1" ht="45" customHeight="1" x14ac:dyDescent="0.2">
      <c r="A16" s="23" t="s">
        <v>0</v>
      </c>
      <c r="B16" s="23" t="s">
        <v>1</v>
      </c>
      <c r="C16" s="23" t="s">
        <v>2</v>
      </c>
      <c r="D16" s="23" t="s">
        <v>3</v>
      </c>
      <c r="E16" s="24" t="s">
        <v>4</v>
      </c>
      <c r="F16" s="23" t="s">
        <v>5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 t="s">
        <v>6</v>
      </c>
    </row>
    <row r="17" spans="1:18" ht="21" customHeight="1" x14ac:dyDescent="0.2">
      <c r="A17" s="23"/>
      <c r="B17" s="23"/>
      <c r="C17" s="23"/>
      <c r="D17" s="23"/>
      <c r="E17" s="25"/>
      <c r="F17" s="20" t="s">
        <v>7</v>
      </c>
      <c r="G17" s="20"/>
      <c r="H17" s="20" t="s">
        <v>8</v>
      </c>
      <c r="I17" s="20"/>
      <c r="J17" s="20" t="s">
        <v>9</v>
      </c>
      <c r="K17" s="20"/>
      <c r="L17" s="20" t="s">
        <v>10</v>
      </c>
      <c r="M17" s="20"/>
      <c r="N17" s="20" t="s">
        <v>11</v>
      </c>
      <c r="O17" s="20"/>
      <c r="P17" s="20" t="s">
        <v>12</v>
      </c>
      <c r="Q17" s="20"/>
      <c r="R17" s="23"/>
    </row>
    <row r="18" spans="1:18" ht="25.5" x14ac:dyDescent="0.2">
      <c r="A18" s="23"/>
      <c r="B18" s="23"/>
      <c r="C18" s="23"/>
      <c r="D18" s="23"/>
      <c r="E18" s="26"/>
      <c r="F18" s="5" t="s">
        <v>13</v>
      </c>
      <c r="G18" s="5" t="s">
        <v>14</v>
      </c>
      <c r="H18" s="5" t="s">
        <v>13</v>
      </c>
      <c r="I18" s="15" t="s">
        <v>14</v>
      </c>
      <c r="J18" s="5" t="s">
        <v>13</v>
      </c>
      <c r="K18" s="5" t="s">
        <v>14</v>
      </c>
      <c r="L18" s="5" t="s">
        <v>13</v>
      </c>
      <c r="M18" s="5" t="s">
        <v>14</v>
      </c>
      <c r="N18" s="5" t="s">
        <v>13</v>
      </c>
      <c r="O18" s="5" t="s">
        <v>14</v>
      </c>
      <c r="P18" s="5" t="s">
        <v>13</v>
      </c>
      <c r="Q18" s="5" t="s">
        <v>14</v>
      </c>
      <c r="R18" s="23"/>
    </row>
    <row r="19" spans="1:18" ht="111.75" customHeight="1" x14ac:dyDescent="0.2">
      <c r="A19" s="4">
        <v>1</v>
      </c>
      <c r="B19" s="5" t="s">
        <v>46</v>
      </c>
      <c r="C19" s="5" t="s">
        <v>33</v>
      </c>
      <c r="D19" s="5" t="s">
        <v>35</v>
      </c>
      <c r="E19" s="4" t="s">
        <v>16</v>
      </c>
      <c r="F19" s="13">
        <v>4432.2</v>
      </c>
      <c r="G19" s="13">
        <v>55421.15</v>
      </c>
      <c r="H19" s="16">
        <f>2953.5-1768.5</f>
        <v>1185</v>
      </c>
      <c r="I19" s="16">
        <v>0</v>
      </c>
      <c r="J19" s="16">
        <v>109.1</v>
      </c>
      <c r="K19" s="16">
        <v>0</v>
      </c>
      <c r="L19" s="16">
        <v>115.3</v>
      </c>
      <c r="M19" s="16">
        <v>0</v>
      </c>
      <c r="N19" s="16">
        <v>115.3</v>
      </c>
      <c r="O19" s="13">
        <v>0</v>
      </c>
      <c r="P19" s="13">
        <f t="shared" ref="P19:Q23" si="0">F19+H19+J19+L19+N19</f>
        <v>5956.9000000000005</v>
      </c>
      <c r="Q19" s="13">
        <f t="shared" si="0"/>
        <v>55421.15</v>
      </c>
      <c r="R19" s="5" t="s">
        <v>27</v>
      </c>
    </row>
    <row r="20" spans="1:18" ht="67.5" customHeight="1" x14ac:dyDescent="0.2">
      <c r="A20" s="4">
        <v>2</v>
      </c>
      <c r="B20" s="5" t="s">
        <v>15</v>
      </c>
      <c r="C20" s="5" t="s">
        <v>33</v>
      </c>
      <c r="D20" s="5" t="s">
        <v>34</v>
      </c>
      <c r="E20" s="4" t="s">
        <v>16</v>
      </c>
      <c r="F20" s="14">
        <v>600</v>
      </c>
      <c r="G20" s="13">
        <v>0</v>
      </c>
      <c r="H20" s="19">
        <f>600-600</f>
        <v>0</v>
      </c>
      <c r="I20" s="18">
        <v>0</v>
      </c>
      <c r="J20" s="19">
        <v>600</v>
      </c>
      <c r="K20" s="18">
        <v>0</v>
      </c>
      <c r="L20" s="19">
        <v>600</v>
      </c>
      <c r="M20" s="16">
        <v>0</v>
      </c>
      <c r="N20" s="17">
        <v>600</v>
      </c>
      <c r="O20" s="13">
        <v>0</v>
      </c>
      <c r="P20" s="13">
        <f t="shared" si="0"/>
        <v>2400</v>
      </c>
      <c r="Q20" s="13">
        <f t="shared" si="0"/>
        <v>0</v>
      </c>
      <c r="R20" s="6" t="s">
        <v>30</v>
      </c>
    </row>
    <row r="21" spans="1:18" ht="100.5" customHeight="1" x14ac:dyDescent="0.2">
      <c r="A21" s="4">
        <v>3</v>
      </c>
      <c r="B21" s="5" t="s">
        <v>37</v>
      </c>
      <c r="C21" s="5" t="s">
        <v>33</v>
      </c>
      <c r="D21" s="5" t="s">
        <v>35</v>
      </c>
      <c r="E21" s="4" t="s">
        <v>16</v>
      </c>
      <c r="F21" s="13">
        <f>28859.2-200+33.3-1300+248.3</f>
        <v>27640.799999999999</v>
      </c>
      <c r="G21" s="13">
        <v>0</v>
      </c>
      <c r="H21" s="18">
        <f>32398.8+1979.4-16.2+18.1+600-164.2</f>
        <v>34815.9</v>
      </c>
      <c r="I21" s="18">
        <v>0</v>
      </c>
      <c r="J21" s="18">
        <f>18358.2+1527.3</f>
        <v>19885.5</v>
      </c>
      <c r="K21" s="18">
        <v>0</v>
      </c>
      <c r="L21" s="18">
        <f>15823.1+1613.4</f>
        <v>17436.5</v>
      </c>
      <c r="M21" s="16">
        <v>0</v>
      </c>
      <c r="N21" s="16">
        <f>15823.1+1613.4</f>
        <v>17436.5</v>
      </c>
      <c r="O21" s="13">
        <v>0</v>
      </c>
      <c r="P21" s="13">
        <f t="shared" si="0"/>
        <v>117215.2</v>
      </c>
      <c r="Q21" s="13">
        <f t="shared" si="0"/>
        <v>0</v>
      </c>
      <c r="R21" s="5" t="s">
        <v>28</v>
      </c>
    </row>
    <row r="22" spans="1:18" ht="72" customHeight="1" x14ac:dyDescent="0.2">
      <c r="A22" s="4">
        <v>4</v>
      </c>
      <c r="B22" s="5" t="s">
        <v>47</v>
      </c>
      <c r="C22" s="5" t="s">
        <v>33</v>
      </c>
      <c r="D22" s="5" t="s">
        <v>34</v>
      </c>
      <c r="E22" s="4" t="s">
        <v>16</v>
      </c>
      <c r="F22" s="13">
        <v>1500</v>
      </c>
      <c r="G22" s="13">
        <v>0</v>
      </c>
      <c r="H22" s="18">
        <f>1500-1000</f>
        <v>500</v>
      </c>
      <c r="I22" s="18">
        <v>0</v>
      </c>
      <c r="J22" s="18">
        <v>1500</v>
      </c>
      <c r="K22" s="18">
        <v>0</v>
      </c>
      <c r="L22" s="18">
        <v>1500</v>
      </c>
      <c r="M22" s="16">
        <v>0</v>
      </c>
      <c r="N22" s="16">
        <v>1500</v>
      </c>
      <c r="O22" s="13">
        <v>0</v>
      </c>
      <c r="P22" s="13">
        <f t="shared" si="0"/>
        <v>6500</v>
      </c>
      <c r="Q22" s="13">
        <f t="shared" si="0"/>
        <v>0</v>
      </c>
      <c r="R22" s="6" t="s">
        <v>30</v>
      </c>
    </row>
    <row r="23" spans="1:18" ht="69" customHeight="1" x14ac:dyDescent="0.2">
      <c r="A23" s="4">
        <v>5</v>
      </c>
      <c r="B23" s="5" t="s">
        <v>36</v>
      </c>
      <c r="C23" s="5" t="s">
        <v>33</v>
      </c>
      <c r="D23" s="5" t="s">
        <v>34</v>
      </c>
      <c r="E23" s="4" t="s">
        <v>16</v>
      </c>
      <c r="F23" s="13">
        <v>6400</v>
      </c>
      <c r="G23" s="13">
        <v>0</v>
      </c>
      <c r="H23" s="18">
        <f>6000-610</f>
        <v>5390</v>
      </c>
      <c r="I23" s="18">
        <v>0</v>
      </c>
      <c r="J23" s="18">
        <v>6000</v>
      </c>
      <c r="K23" s="18">
        <v>0</v>
      </c>
      <c r="L23" s="18">
        <v>6000</v>
      </c>
      <c r="M23" s="13">
        <v>0</v>
      </c>
      <c r="N23" s="13">
        <v>6000</v>
      </c>
      <c r="O23" s="13">
        <v>0</v>
      </c>
      <c r="P23" s="13">
        <f t="shared" si="0"/>
        <v>29790</v>
      </c>
      <c r="Q23" s="13">
        <f t="shared" si="0"/>
        <v>0</v>
      </c>
      <c r="R23" s="5" t="s">
        <v>29</v>
      </c>
    </row>
    <row r="24" spans="1:18" ht="69" customHeight="1" x14ac:dyDescent="0.2">
      <c r="A24" s="12">
        <v>6</v>
      </c>
      <c r="B24" s="11" t="s">
        <v>43</v>
      </c>
      <c r="C24" s="11" t="s">
        <v>33</v>
      </c>
      <c r="D24" s="11" t="s">
        <v>34</v>
      </c>
      <c r="E24" s="12" t="s">
        <v>16</v>
      </c>
      <c r="F24" s="13">
        <v>3000</v>
      </c>
      <c r="G24" s="13">
        <v>0</v>
      </c>
      <c r="H24" s="18">
        <v>1000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1" t="s">
        <v>28</v>
      </c>
    </row>
    <row r="25" spans="1:18" ht="19.5" customHeight="1" x14ac:dyDescent="0.2">
      <c r="A25" s="20" t="s">
        <v>31</v>
      </c>
      <c r="B25" s="20"/>
      <c r="C25" s="20"/>
      <c r="D25" s="20"/>
      <c r="E25" s="4"/>
      <c r="F25" s="13">
        <f>F19+F20+F21+F22+F23+F24</f>
        <v>43573</v>
      </c>
      <c r="G25" s="13">
        <f t="shared" ref="G25:Q25" si="1">G19+G20+G21+G22+G23+G24</f>
        <v>55421.15</v>
      </c>
      <c r="H25" s="16">
        <f t="shared" si="1"/>
        <v>42890.9</v>
      </c>
      <c r="I25" s="13">
        <f t="shared" si="1"/>
        <v>0</v>
      </c>
      <c r="J25" s="13">
        <f t="shared" si="1"/>
        <v>28094.6</v>
      </c>
      <c r="K25" s="13">
        <f t="shared" si="1"/>
        <v>0</v>
      </c>
      <c r="L25" s="13">
        <f t="shared" si="1"/>
        <v>25651.8</v>
      </c>
      <c r="M25" s="13">
        <f t="shared" si="1"/>
        <v>0</v>
      </c>
      <c r="N25" s="13">
        <f t="shared" si="1"/>
        <v>25651.8</v>
      </c>
      <c r="O25" s="13">
        <f t="shared" si="1"/>
        <v>0</v>
      </c>
      <c r="P25" s="13">
        <f>F25+H25+J25+L25+N25</f>
        <v>165862.09999999998</v>
      </c>
      <c r="Q25" s="13">
        <f t="shared" si="1"/>
        <v>55421.15</v>
      </c>
      <c r="R25" s="4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21" t="s">
        <v>17</v>
      </c>
      <c r="C27" s="21"/>
      <c r="D27" s="2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0" t="s">
        <v>32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21" t="s">
        <v>18</v>
      </c>
      <c r="C29" s="21"/>
      <c r="D29" s="21"/>
      <c r="E29" s="21"/>
      <c r="F29" s="21"/>
      <c r="G29" s="21"/>
      <c r="H29" s="21"/>
      <c r="I29" s="21"/>
      <c r="J29" s="2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21" t="s">
        <v>19</v>
      </c>
      <c r="C30" s="21"/>
      <c r="D30" s="21"/>
      <c r="E30" s="21"/>
      <c r="F30" s="21"/>
      <c r="G30" s="21"/>
      <c r="H30" s="21"/>
      <c r="I30" s="21"/>
      <c r="J30" s="2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21" t="s">
        <v>20</v>
      </c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  <c r="N31" s="1"/>
      <c r="O31" s="1"/>
      <c r="P31" s="1"/>
      <c r="Q31" s="1"/>
      <c r="R31" s="1"/>
    </row>
  </sheetData>
  <mergeCells count="19">
    <mergeCell ref="R16:R18"/>
    <mergeCell ref="F16:Q16"/>
    <mergeCell ref="F17:G17"/>
    <mergeCell ref="H17:I17"/>
    <mergeCell ref="J17:K17"/>
    <mergeCell ref="L17:M17"/>
    <mergeCell ref="N17:O17"/>
    <mergeCell ref="P17:Q17"/>
    <mergeCell ref="C15:O15"/>
    <mergeCell ref="A16:A18"/>
    <mergeCell ref="B16:B18"/>
    <mergeCell ref="C16:C18"/>
    <mergeCell ref="D16:D18"/>
    <mergeCell ref="E16:E18"/>
    <mergeCell ref="A25:D25"/>
    <mergeCell ref="B27:J27"/>
    <mergeCell ref="B29:J29"/>
    <mergeCell ref="B30:J30"/>
    <mergeCell ref="B31:J31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Сафонова Ольга Петровна</dc:creator>
  <cp:lastModifiedBy>Семенова Ольга Петровна</cp:lastModifiedBy>
  <cp:lastPrinted>2022-08-29T13:37:51Z</cp:lastPrinted>
  <dcterms:created xsi:type="dcterms:W3CDTF">2020-07-22T06:14:07Z</dcterms:created>
  <dcterms:modified xsi:type="dcterms:W3CDTF">2022-08-29T13:37:53Z</dcterms:modified>
</cp:coreProperties>
</file>